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14655" windowHeight="7620"/>
  </bookViews>
  <sheets>
    <sheet name="AGOSTO" sheetId="1" r:id="rId1"/>
  </sheets>
  <calcPr calcId="144525"/>
</workbook>
</file>

<file path=xl/calcChain.xml><?xml version="1.0" encoding="utf-8"?>
<calcChain xmlns="http://schemas.openxmlformats.org/spreadsheetml/2006/main">
  <c r="O56" i="1"/>
  <c r="O437" l="1"/>
  <c r="O436"/>
  <c r="O435"/>
  <c r="O434"/>
  <c r="O433"/>
  <c r="O432"/>
  <c r="O430"/>
  <c r="O429"/>
  <c r="N428"/>
  <c r="N438" s="1"/>
  <c r="M428"/>
  <c r="M438" s="1"/>
  <c r="L428"/>
  <c r="L438" s="1"/>
  <c r="K428"/>
  <c r="K438" s="1"/>
  <c r="J428"/>
  <c r="J438" s="1"/>
  <c r="I428"/>
  <c r="I438" s="1"/>
  <c r="H428"/>
  <c r="H438" s="1"/>
  <c r="G428"/>
  <c r="G438" s="1"/>
  <c r="F428"/>
  <c r="F438" s="1"/>
  <c r="E428"/>
  <c r="E438" s="1"/>
  <c r="D428"/>
  <c r="D438" s="1"/>
  <c r="C428"/>
  <c r="C438" s="1"/>
  <c r="O427"/>
  <c r="O426"/>
  <c r="O425"/>
  <c r="O424"/>
  <c r="O423"/>
  <c r="O422"/>
  <c r="O421"/>
  <c r="O420"/>
  <c r="O419"/>
  <c r="O418"/>
  <c r="O417"/>
  <c r="O416"/>
  <c r="O415"/>
  <c r="O414"/>
  <c r="O413"/>
  <c r="O412"/>
  <c r="O411"/>
  <c r="O410"/>
  <c r="O409"/>
  <c r="O408"/>
  <c r="O407"/>
  <c r="O406"/>
  <c r="O405"/>
  <c r="O404"/>
  <c r="O403"/>
  <c r="O402"/>
  <c r="O401"/>
  <c r="O400"/>
  <c r="O428" s="1"/>
  <c r="O438" s="1"/>
  <c r="O388"/>
  <c r="O387"/>
  <c r="O386"/>
  <c r="O385"/>
  <c r="O383"/>
  <c r="O380"/>
  <c r="O379"/>
  <c r="O378"/>
  <c r="O377"/>
  <c r="O376"/>
  <c r="O375"/>
  <c r="O374"/>
  <c r="O373"/>
  <c r="O372"/>
  <c r="O371"/>
  <c r="O370"/>
  <c r="O369"/>
  <c r="O368"/>
  <c r="O367"/>
  <c r="O366"/>
  <c r="O365"/>
  <c r="O347"/>
  <c r="O346"/>
  <c r="O345"/>
  <c r="O344"/>
  <c r="O343"/>
  <c r="O342"/>
  <c r="O341"/>
  <c r="O340"/>
  <c r="O339"/>
  <c r="O338"/>
  <c r="O337"/>
  <c r="O336"/>
  <c r="O335"/>
  <c r="O334"/>
  <c r="O333"/>
  <c r="O332"/>
  <c r="O331"/>
  <c r="O330"/>
  <c r="O329"/>
  <c r="O328"/>
  <c r="O327"/>
  <c r="O326"/>
  <c r="O325"/>
  <c r="O324"/>
  <c r="O323"/>
  <c r="O322"/>
  <c r="O321"/>
  <c r="O320"/>
  <c r="O319"/>
  <c r="O318"/>
  <c r="N306"/>
  <c r="M306"/>
  <c r="L306"/>
  <c r="K306"/>
  <c r="J306"/>
  <c r="I306"/>
  <c r="H306"/>
  <c r="G306"/>
  <c r="F306"/>
  <c r="E306"/>
  <c r="D306"/>
  <c r="C306"/>
  <c r="O304"/>
  <c r="O303"/>
  <c r="O301"/>
  <c r="O299"/>
  <c r="O298"/>
  <c r="O297"/>
  <c r="O296"/>
  <c r="O295"/>
  <c r="O294"/>
  <c r="O293"/>
  <c r="O292"/>
  <c r="O291"/>
  <c r="O290"/>
  <c r="O289"/>
  <c r="O288"/>
  <c r="O287"/>
  <c r="O286"/>
  <c r="O285"/>
  <c r="O284"/>
  <c r="O283"/>
  <c r="O282"/>
  <c r="O281"/>
  <c r="O280"/>
  <c r="O279"/>
  <c r="O278"/>
  <c r="O277"/>
  <c r="O276"/>
  <c r="O275"/>
  <c r="O274"/>
  <c r="O273"/>
  <c r="O306" s="1"/>
  <c r="O268"/>
  <c r="O267"/>
  <c r="O265"/>
  <c r="O261"/>
  <c r="O260"/>
  <c r="O259"/>
  <c r="O258"/>
  <c r="O256"/>
  <c r="O255"/>
  <c r="O243"/>
  <c r="N242"/>
  <c r="N244" s="1"/>
  <c r="M242"/>
  <c r="M244" s="1"/>
  <c r="L242"/>
  <c r="L244" s="1"/>
  <c r="K242"/>
  <c r="K244" s="1"/>
  <c r="J242"/>
  <c r="J244" s="1"/>
  <c r="I242"/>
  <c r="I244" s="1"/>
  <c r="H242"/>
  <c r="H244" s="1"/>
  <c r="G242"/>
  <c r="G244" s="1"/>
  <c r="F242"/>
  <c r="F244" s="1"/>
  <c r="E242"/>
  <c r="E244" s="1"/>
  <c r="D242"/>
  <c r="D244" s="1"/>
  <c r="C242"/>
  <c r="C244" s="1"/>
  <c r="O241"/>
  <c r="O240"/>
  <c r="O239"/>
  <c r="O238"/>
  <c r="O237"/>
  <c r="O236"/>
  <c r="O235"/>
  <c r="O234"/>
  <c r="O233"/>
  <c r="O242" s="1"/>
  <c r="O244" s="1"/>
  <c r="O232"/>
  <c r="O231"/>
  <c r="N230"/>
  <c r="M230"/>
  <c r="L230"/>
  <c r="K230"/>
  <c r="J230"/>
  <c r="I230"/>
  <c r="H230"/>
  <c r="G230"/>
  <c r="F230"/>
  <c r="E230"/>
  <c r="D230"/>
  <c r="C230"/>
  <c r="O229"/>
  <c r="O228"/>
  <c r="O227"/>
  <c r="O226"/>
  <c r="O225"/>
  <c r="O224"/>
  <c r="O223"/>
  <c r="O222"/>
  <c r="O221"/>
  <c r="O220"/>
  <c r="O219"/>
  <c r="O218"/>
  <c r="O217"/>
  <c r="O216"/>
  <c r="O215"/>
  <c r="O214"/>
  <c r="O213"/>
  <c r="O212"/>
  <c r="O230" s="1"/>
  <c r="O210"/>
  <c r="O209"/>
  <c r="O208"/>
  <c r="O207"/>
  <c r="O206"/>
  <c r="O205"/>
  <c r="O203"/>
  <c r="N202"/>
  <c r="M202"/>
  <c r="L202"/>
  <c r="K202"/>
  <c r="J202"/>
  <c r="I202"/>
  <c r="H202"/>
  <c r="G202"/>
  <c r="F202"/>
  <c r="E202"/>
  <c r="D202"/>
  <c r="C202"/>
  <c r="O201"/>
  <c r="O200"/>
  <c r="O199"/>
  <c r="O188"/>
  <c r="O187"/>
  <c r="O186"/>
  <c r="O185"/>
  <c r="O184"/>
  <c r="O183"/>
  <c r="O182"/>
  <c r="O181"/>
  <c r="O180"/>
  <c r="O179"/>
  <c r="O178"/>
  <c r="O177"/>
  <c r="O176"/>
  <c r="O175"/>
  <c r="O174"/>
  <c r="O173"/>
  <c r="O172"/>
  <c r="O170"/>
  <c r="O169"/>
  <c r="O168"/>
  <c r="O166"/>
  <c r="O165"/>
  <c r="O164"/>
  <c r="O163"/>
  <c r="O161"/>
  <c r="O160"/>
  <c r="O159"/>
  <c r="O158"/>
  <c r="O157"/>
  <c r="O155"/>
  <c r="O154"/>
  <c r="O153"/>
  <c r="O152"/>
  <c r="O151"/>
  <c r="O140"/>
  <c r="O139"/>
  <c r="O138"/>
  <c r="O137"/>
  <c r="O136"/>
  <c r="O135"/>
  <c r="O134"/>
  <c r="O133"/>
  <c r="O132"/>
  <c r="O131"/>
  <c r="O128"/>
  <c r="O127"/>
  <c r="O126"/>
  <c r="O125"/>
  <c r="O124"/>
  <c r="O123"/>
  <c r="O121"/>
  <c r="O120"/>
  <c r="O119"/>
  <c r="O118"/>
  <c r="O117"/>
  <c r="O116"/>
  <c r="O115"/>
  <c r="O114"/>
  <c r="O113"/>
  <c r="O112"/>
  <c r="O111"/>
  <c r="O97"/>
  <c r="O93"/>
  <c r="O92"/>
  <c r="O91"/>
  <c r="O90"/>
  <c r="H89"/>
  <c r="O89" s="1"/>
  <c r="O88"/>
  <c r="O87"/>
  <c r="O86"/>
  <c r="O83"/>
  <c r="N82"/>
  <c r="M82"/>
  <c r="L82"/>
  <c r="K82"/>
  <c r="J82"/>
  <c r="I82"/>
  <c r="H82"/>
  <c r="G82"/>
  <c r="F82"/>
  <c r="E82"/>
  <c r="D82"/>
  <c r="C82"/>
  <c r="O82" s="1"/>
  <c r="O81"/>
  <c r="O80"/>
  <c r="O79"/>
  <c r="O78"/>
  <c r="O77"/>
  <c r="O76"/>
  <c r="O75"/>
  <c r="N73"/>
  <c r="M73"/>
  <c r="L73"/>
  <c r="K73"/>
  <c r="J73"/>
  <c r="I73"/>
  <c r="H73"/>
  <c r="G73"/>
  <c r="F73"/>
  <c r="E73"/>
  <c r="D73"/>
  <c r="C73"/>
  <c r="O72"/>
  <c r="O71"/>
  <c r="O70"/>
  <c r="O69"/>
  <c r="O68"/>
  <c r="O67"/>
  <c r="O66"/>
  <c r="O65"/>
  <c r="O64"/>
  <c r="O63"/>
  <c r="O62"/>
  <c r="O61"/>
  <c r="O73" s="1"/>
  <c r="N60"/>
  <c r="N74" s="1"/>
  <c r="N84" s="1"/>
  <c r="M60"/>
  <c r="M74" s="1"/>
  <c r="M84" s="1"/>
  <c r="L60"/>
  <c r="L74" s="1"/>
  <c r="L84" s="1"/>
  <c r="K60"/>
  <c r="K74" s="1"/>
  <c r="K84" s="1"/>
  <c r="J60"/>
  <c r="J74" s="1"/>
  <c r="J84" s="1"/>
  <c r="I60"/>
  <c r="I74" s="1"/>
  <c r="I84" s="1"/>
  <c r="H60"/>
  <c r="H74" s="1"/>
  <c r="H84" s="1"/>
  <c r="G60"/>
  <c r="G74" s="1"/>
  <c r="G84" s="1"/>
  <c r="F60"/>
  <c r="F74" s="1"/>
  <c r="F84" s="1"/>
  <c r="E60"/>
  <c r="E74" s="1"/>
  <c r="E84" s="1"/>
  <c r="D60"/>
  <c r="D74" s="1"/>
  <c r="D84" s="1"/>
  <c r="C60"/>
  <c r="C74" s="1"/>
  <c r="C84" s="1"/>
  <c r="O59"/>
  <c r="O58"/>
  <c r="O57"/>
  <c r="O55"/>
  <c r="O54"/>
  <c r="O53"/>
  <c r="O52"/>
  <c r="O51"/>
  <c r="O50"/>
  <c r="O49"/>
  <c r="O48"/>
  <c r="O47"/>
  <c r="O36"/>
  <c r="O33"/>
  <c r="O32"/>
  <c r="O31"/>
  <c r="O30"/>
  <c r="O28"/>
  <c r="O25"/>
  <c r="O24"/>
  <c r="O60" l="1"/>
  <c r="O74" s="1"/>
  <c r="O202"/>
  <c r="O84"/>
</calcChain>
</file>

<file path=xl/comments1.xml><?xml version="1.0" encoding="utf-8"?>
<comments xmlns="http://schemas.openxmlformats.org/spreadsheetml/2006/main">
  <authors>
    <author>R. Ayuntamiento de Saltillo</author>
    <author>Aldape</author>
  </authors>
  <commentList>
    <comment ref="C177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3 Radiografías</t>
        </r>
      </text>
    </comment>
    <comment ref="D177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2 Radiografías</t>
        </r>
      </text>
    </comment>
    <comment ref="G177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18 Odontología Preventiva
1 Radiografía</t>
        </r>
      </text>
    </comment>
    <comment ref="N177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2 Pulpotomías</t>
        </r>
      </text>
    </comment>
    <comment ref="F260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Control Canino</t>
        </r>
      </text>
    </comment>
    <comment ref="H260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Operadores Saltibus</t>
        </r>
      </text>
    </comment>
    <comment ref="J260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2 Operadores  Saltibus 49 persnas
2 salud comunitaria 245 personas</t>
        </r>
      </text>
    </comment>
    <comment ref="K260" authorId="1">
      <text>
        <r>
          <rPr>
            <b/>
            <sz val="8"/>
            <color indexed="81"/>
            <rFont val="Tahoma"/>
            <family val="2"/>
          </rPr>
          <t>Aldape:</t>
        </r>
        <r>
          <rPr>
            <sz val="8"/>
            <color indexed="81"/>
            <rFont val="Tahoma"/>
            <family val="2"/>
          </rPr>
          <t xml:space="preserve">
Foro Académico "Por un Coahuila Libre de Rabia"</t>
        </r>
      </text>
    </comment>
    <comment ref="C276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14 Enfermería y 17 Consulta Gineco</t>
        </r>
      </text>
    </comment>
    <comment ref="D276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6 Consulta Ginecobstetriia</t>
        </r>
      </text>
    </comment>
    <comment ref="F276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2 Ginecología</t>
        </r>
      </text>
    </comment>
    <comment ref="H276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1 Gine</t>
        </r>
      </text>
    </comment>
    <comment ref="I276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5 Consulta Gineco
</t>
        </r>
      </text>
    </comment>
    <comment ref="J276" authorId="0">
      <text>
        <r>
          <rPr>
            <b/>
            <sz val="8"/>
            <color indexed="81"/>
            <rFont val="Tahoma"/>
            <charset val="1"/>
          </rPr>
          <t>R. Ayuntamiento de Saltillo:</t>
        </r>
        <r>
          <rPr>
            <sz val="8"/>
            <color indexed="81"/>
            <rFont val="Tahoma"/>
            <charset val="1"/>
          </rPr>
          <t xml:space="preserve">
18 Gineco</t>
        </r>
      </text>
    </comment>
    <comment ref="C277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12 Enfermería y 22 Consulta de Gineco</t>
        </r>
      </text>
    </comment>
    <comment ref="D277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11 Consulta Ginecobstetricia</t>
        </r>
      </text>
    </comment>
    <comment ref="E277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9 Consulta Gineco</t>
        </r>
      </text>
    </comment>
    <comment ref="F277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4 Ginecología</t>
        </r>
      </text>
    </comment>
    <comment ref="G277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8 Gineco</t>
        </r>
      </text>
    </comment>
    <comment ref="H277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2 Gine</t>
        </r>
      </text>
    </comment>
    <comment ref="I277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5 Consulta Gineco
</t>
        </r>
      </text>
    </comment>
    <comment ref="J277" authorId="0">
      <text>
        <r>
          <rPr>
            <b/>
            <sz val="8"/>
            <color indexed="81"/>
            <rFont val="Tahoma"/>
            <charset val="1"/>
          </rPr>
          <t>R. Ayuntamiento de Saltillo:</t>
        </r>
        <r>
          <rPr>
            <sz val="8"/>
            <color indexed="81"/>
            <rFont val="Tahoma"/>
            <charset val="1"/>
          </rPr>
          <t xml:space="preserve">
3 Gineco</t>
        </r>
      </text>
    </comment>
    <comment ref="B400" authorId="1">
      <text>
        <r>
          <rPr>
            <b/>
            <sz val="8"/>
            <color indexed="81"/>
            <rFont val="Tahoma"/>
            <family val="2"/>
          </rPr>
          <t>Aldape:
Procedimiento realizado por el Ginecólogo</t>
        </r>
      </text>
    </comment>
    <comment ref="C400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3 Consulta Gineco</t>
        </r>
      </text>
    </comment>
    <comment ref="D400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Consulta de Ginecobstetricia</t>
        </r>
      </text>
    </comment>
    <comment ref="F400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C. E. Gineco</t>
        </r>
      </text>
    </comment>
    <comment ref="H400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2 Gine</t>
        </r>
      </text>
    </comment>
    <comment ref="B401" authorId="1">
      <text>
        <r>
          <rPr>
            <b/>
            <sz val="8"/>
            <color indexed="81"/>
            <rFont val="Tahoma"/>
            <family val="2"/>
          </rPr>
          <t>Aldape:</t>
        </r>
        <r>
          <rPr>
            <sz val="8"/>
            <color indexed="81"/>
            <rFont val="Tahoma"/>
            <family val="2"/>
          </rPr>
          <t xml:space="preserve">
Procedimiento realizado por el Ginecólogo</t>
        </r>
      </text>
    </comment>
    <comment ref="C401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1 Consulta Gineco</t>
        </r>
      </text>
    </comment>
    <comment ref="H401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1 Gine</t>
        </r>
      </text>
    </comment>
    <comment ref="I401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1 Gine</t>
        </r>
      </text>
    </comment>
    <comment ref="B408" authorId="1">
      <text>
        <r>
          <rPr>
            <b/>
            <sz val="8"/>
            <color indexed="81"/>
            <rFont val="Tahoma"/>
            <family val="2"/>
          </rPr>
          <t>Aldape:</t>
        </r>
        <r>
          <rPr>
            <sz val="8"/>
            <color indexed="81"/>
            <rFont val="Tahoma"/>
            <family val="2"/>
          </rPr>
          <t xml:space="preserve">
En algunos casos se apoya al Traumatólogo en la Colocación del Vendaje</t>
        </r>
      </text>
    </comment>
    <comment ref="B410" authorId="1">
      <text>
        <r>
          <rPr>
            <b/>
            <sz val="8"/>
            <color indexed="81"/>
            <rFont val="Tahoma"/>
            <family val="2"/>
          </rPr>
          <t>Aldape:</t>
        </r>
        <r>
          <rPr>
            <sz val="8"/>
            <color indexed="81"/>
            <rFont val="Tahoma"/>
            <family val="2"/>
          </rPr>
          <t xml:space="preserve">
En algunos casos se auxilia al Traumatólogo en la Colocación de las Férulas</t>
        </r>
      </text>
    </comment>
    <comment ref="B411" authorId="1">
      <text>
        <r>
          <rPr>
            <b/>
            <sz val="8"/>
            <color indexed="81"/>
            <rFont val="Tahoma"/>
            <family val="2"/>
          </rPr>
          <t>Aldape:</t>
        </r>
        <r>
          <rPr>
            <sz val="8"/>
            <color indexed="81"/>
            <rFont val="Tahoma"/>
            <family val="2"/>
          </rPr>
          <t xml:space="preserve">
En algunos casos se auxilia al Ginecólogo en el Retiro de Puntos</t>
        </r>
      </text>
    </comment>
    <comment ref="F411" authorId="0">
      <text>
        <r>
          <rPr>
            <b/>
            <sz val="8"/>
            <color indexed="81"/>
            <rFont val="Tahoma"/>
            <family val="2"/>
          </rPr>
          <t>R. Ayuntamiento de Saltillo:</t>
        </r>
        <r>
          <rPr>
            <sz val="8"/>
            <color indexed="81"/>
            <rFont val="Tahoma"/>
            <family val="2"/>
          </rPr>
          <t xml:space="preserve">
2 C. E. Gineco</t>
        </r>
      </text>
    </comment>
    <comment ref="B415" authorId="1">
      <text>
        <r>
          <rPr>
            <b/>
            <sz val="8"/>
            <color indexed="81"/>
            <rFont val="Tahoma"/>
            <family val="2"/>
          </rPr>
          <t>Aldape:</t>
        </r>
        <r>
          <rPr>
            <sz val="8"/>
            <color indexed="81"/>
            <rFont val="Tahoma"/>
            <family val="2"/>
          </rPr>
          <t xml:space="preserve">
Algunas ocasiones se apoya al ORL en la realización de los Lavados oticos</t>
        </r>
      </text>
    </comment>
    <comment ref="B421" authorId="1">
      <text>
        <r>
          <rPr>
            <b/>
            <sz val="8"/>
            <color indexed="81"/>
            <rFont val="Tahoma"/>
            <family val="2"/>
          </rPr>
          <t>Aldape:</t>
        </r>
        <r>
          <rPr>
            <sz val="8"/>
            <color indexed="81"/>
            <rFont val="Tahoma"/>
            <family val="2"/>
          </rPr>
          <t xml:space="preserve">
Se auxilia a los Especialistas y se realizan las  curaciones indicadas</t>
        </r>
      </text>
    </comment>
    <comment ref="B423" authorId="1">
      <text>
        <r>
          <rPr>
            <b/>
            <sz val="8"/>
            <color indexed="81"/>
            <rFont val="Tahoma"/>
            <family val="2"/>
          </rPr>
          <t>Aldape:</t>
        </r>
        <r>
          <rPr>
            <sz val="8"/>
            <color indexed="81"/>
            <rFont val="Tahoma"/>
            <family val="2"/>
          </rPr>
          <t xml:space="preserve">
Se apoya al Traumatólogo en el Retiro de Férulas</t>
        </r>
      </text>
    </comment>
  </commentList>
</comments>
</file>

<file path=xl/sharedStrings.xml><?xml version="1.0" encoding="utf-8"?>
<sst xmlns="http://schemas.openxmlformats.org/spreadsheetml/2006/main" count="529" uniqueCount="292">
  <si>
    <t>R. AYUNTAMIENTO DE SALTILLO</t>
  </si>
  <si>
    <t>SECRETARIA TECNICA</t>
  </si>
  <si>
    <t>Informe Estadístico</t>
  </si>
  <si>
    <t>SALUD PUBLICA</t>
  </si>
  <si>
    <t>PROGRAMA/ACTIVIDAD</t>
  </si>
  <si>
    <t>TIPO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</si>
  <si>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</si>
  <si>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</si>
  <si>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</si>
  <si>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</si>
  <si>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</si>
  <si>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</si>
  <si>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</si>
  <si>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</si>
  <si>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</si>
  <si>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</si>
  <si>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</si>
  <si>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</si>
  <si>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</si>
  <si>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Convenios</t>
  </si>
  <si>
    <t>Renovación de mobiliario y equipo</t>
  </si>
  <si>
    <t>Comités Instalados</t>
  </si>
  <si>
    <t>Celebraciones</t>
  </si>
  <si>
    <t>Presea Mérito Médico</t>
  </si>
  <si>
    <t>Programas Extraordinarios</t>
  </si>
  <si>
    <t>Contingencia</t>
  </si>
  <si>
    <t>Contingencia por Frío, Inundación y otros</t>
  </si>
  <si>
    <t>Consultas Otorgadas</t>
  </si>
  <si>
    <t>Medicamentos Otorgados</t>
  </si>
  <si>
    <t>Viviendas Fumigadas</t>
  </si>
  <si>
    <t>Viviendas Inspeccionadas</t>
  </si>
  <si>
    <t>Personas beneficiadas</t>
  </si>
  <si>
    <t>Parques y Dependencias Fumigadas</t>
  </si>
  <si>
    <t>Eventos</t>
  </si>
  <si>
    <t>Actividades realizadas</t>
  </si>
  <si>
    <t>Personas Atendidas</t>
  </si>
  <si>
    <t>Ruta Recreativa</t>
  </si>
  <si>
    <t>Asistentes</t>
  </si>
  <si>
    <t>Atención Médica</t>
  </si>
  <si>
    <t>Consultas</t>
  </si>
  <si>
    <t>Medicina General</t>
  </si>
  <si>
    <t>Consulta</t>
  </si>
  <si>
    <t>Profilaxis</t>
  </si>
  <si>
    <t>Aplicación de flúor</t>
  </si>
  <si>
    <t>Odontología Preventiva</t>
  </si>
  <si>
    <t>Selladores de Fosetas y Fisuras</t>
  </si>
  <si>
    <t>Amalgamas</t>
  </si>
  <si>
    <t>Resinas</t>
  </si>
  <si>
    <t>Obturaciones Semipermanentes</t>
  </si>
  <si>
    <t>Pulpotomías</t>
  </si>
  <si>
    <t>Extracciones</t>
  </si>
  <si>
    <t>Radiografias tomadas</t>
  </si>
  <si>
    <t>Otras atenciones</t>
  </si>
  <si>
    <t>Odontología General</t>
  </si>
  <si>
    <t>Pulpotomias</t>
  </si>
  <si>
    <t>Odontopediatría</t>
  </si>
  <si>
    <t>Odontología Total</t>
  </si>
  <si>
    <t>Medicina Interna</t>
  </si>
  <si>
    <t>Pediatría</t>
  </si>
  <si>
    <t>Ginecología</t>
  </si>
  <si>
    <t>Traumatología y Ortopedia</t>
  </si>
  <si>
    <t>Medicina Laboral</t>
  </si>
  <si>
    <t>Cirugía General</t>
  </si>
  <si>
    <t>ORL</t>
  </si>
  <si>
    <t>Especialidades</t>
  </si>
  <si>
    <t>Nutrición</t>
  </si>
  <si>
    <t>Incapacidades</t>
  </si>
  <si>
    <t>Certificados Emitidos</t>
  </si>
  <si>
    <t>Dias por Riesgo de Trabajo</t>
  </si>
  <si>
    <t>Días por Enfermedad General</t>
  </si>
  <si>
    <t xml:space="preserve">Total Días </t>
  </si>
  <si>
    <t>Coordinación</t>
  </si>
  <si>
    <t>Hemodiálisis</t>
  </si>
  <si>
    <t>Paciente</t>
  </si>
  <si>
    <t>Sesiones</t>
  </si>
  <si>
    <t>Programa de Control de Peso</t>
  </si>
  <si>
    <t>Consultas Nutrición</t>
  </si>
  <si>
    <t>Policía Municipal, Bomberos y Personal Administrativo</t>
  </si>
  <si>
    <t>Platicas</t>
  </si>
  <si>
    <t>Encuestas</t>
  </si>
  <si>
    <t>Terapias Individuales</t>
  </si>
  <si>
    <t>Entrevistas de Sequimiento</t>
  </si>
  <si>
    <t>Orientación</t>
  </si>
  <si>
    <t>Pacientes nuevo ingreso</t>
  </si>
  <si>
    <t>pacientes subsecuentes</t>
  </si>
  <si>
    <t>Evaluación antropometrica</t>
  </si>
  <si>
    <t>Triglicéridos y Colesterol</t>
  </si>
  <si>
    <t>Glicemia</t>
  </si>
  <si>
    <t>Diagnóstico nutricional</t>
  </si>
  <si>
    <t>Peso/talla incial</t>
  </si>
  <si>
    <t>Peso/talla subsecuente</t>
  </si>
  <si>
    <t>Circunferencia abdominal</t>
  </si>
  <si>
    <t>Determinación Antígeno Prostático</t>
  </si>
  <si>
    <t>Detección de Peso y Talla</t>
  </si>
  <si>
    <t>Escuelas Visitadas</t>
  </si>
  <si>
    <t>Niños Evaluados</t>
  </si>
  <si>
    <t>Orientación Padres de Familia</t>
  </si>
  <si>
    <t>Pláticas Niños</t>
  </si>
  <si>
    <t>Asistentes Niños</t>
  </si>
  <si>
    <t>Pláticas Padres</t>
  </si>
  <si>
    <t>Asistentes Padres</t>
  </si>
  <si>
    <t>Peso y Talla</t>
  </si>
  <si>
    <t>Dinámicas</t>
  </si>
  <si>
    <t>Niños Evaluados en Estancias</t>
  </si>
  <si>
    <t>Brigadas Médicas Sub-Urbana y Rural</t>
  </si>
  <si>
    <t>Pediátricas</t>
  </si>
  <si>
    <t>Evaluación antropométricas</t>
  </si>
  <si>
    <t>Odontológicas</t>
  </si>
  <si>
    <t>Actividades</t>
  </si>
  <si>
    <t>Visitas domiciliarias</t>
  </si>
  <si>
    <t>Pláticas</t>
  </si>
  <si>
    <t>Colonias Visitadas</t>
  </si>
  <si>
    <t>Comunidades Rurales Visitadas</t>
  </si>
  <si>
    <t>Trabajo Social</t>
  </si>
  <si>
    <t>Registro Trabajo Social</t>
  </si>
  <si>
    <t>Canalizaciones Trabajo Social</t>
  </si>
  <si>
    <t>Actividades Trabajo Social</t>
  </si>
  <si>
    <t>Medicamentos donados</t>
  </si>
  <si>
    <t xml:space="preserve">Atención Dental </t>
  </si>
  <si>
    <t>Niños Atendidos</t>
  </si>
  <si>
    <t>Adultos Atendidos</t>
  </si>
  <si>
    <t>Apoyos Dentales</t>
  </si>
  <si>
    <t>Obturación ionómero vidrio</t>
  </si>
  <si>
    <t>Obturación con cemento temporal</t>
  </si>
  <si>
    <t>Amalagmas</t>
  </si>
  <si>
    <t>Otras Actividades</t>
  </si>
  <si>
    <t>Referencias</t>
  </si>
  <si>
    <t>Ortodoncia</t>
  </si>
  <si>
    <t>Endodoncia</t>
  </si>
  <si>
    <t>Odontopediatrìa</t>
  </si>
  <si>
    <t>Aplicación de Fluoruro</t>
  </si>
  <si>
    <t>Técnicas de Cepillado</t>
  </si>
  <si>
    <t>Unidad Médica para la Mujer</t>
  </si>
  <si>
    <t>Ecografía Obstétrica</t>
  </si>
  <si>
    <t>Consultorios Periféricos</t>
  </si>
  <si>
    <t>Consulta en Estancias</t>
  </si>
  <si>
    <t>Subtotal</t>
  </si>
  <si>
    <t>Revisión de Niños en Estancias Infantiles</t>
  </si>
  <si>
    <t>Rehabilitacion</t>
  </si>
  <si>
    <t>Otros Tratamientos</t>
  </si>
  <si>
    <t>Pláticas Dentales</t>
  </si>
  <si>
    <t>Sonrisas Sanas</t>
  </si>
  <si>
    <t>Limpieza</t>
  </si>
  <si>
    <t>Aplicación de Flúor</t>
  </si>
  <si>
    <t>Curaciones</t>
  </si>
  <si>
    <t>Ionómero de Vidrio</t>
  </si>
  <si>
    <t>Selladores de Fosetas</t>
  </si>
  <si>
    <t>Coronas Infantiles</t>
  </si>
  <si>
    <t>Coronas de Adulto</t>
  </si>
  <si>
    <t>Placas Parciales</t>
  </si>
  <si>
    <t>Placas Totales</t>
  </si>
  <si>
    <t>Cementación</t>
  </si>
  <si>
    <t>Postes</t>
  </si>
  <si>
    <t>Mantenedores de Espacio</t>
  </si>
  <si>
    <t>Radiografías</t>
  </si>
  <si>
    <t>Examenes Médicos Prelaborales</t>
  </si>
  <si>
    <t>Visitas Domiciliarios</t>
  </si>
  <si>
    <t>Apoyo de medicamentos</t>
  </si>
  <si>
    <t>Estudios Paraclínicos</t>
  </si>
  <si>
    <t>Laboratorio</t>
  </si>
  <si>
    <t>Radiología (Incluye: TACs, Resonancias)</t>
  </si>
  <si>
    <t>Ultrasonografía</t>
  </si>
  <si>
    <t>Consulta Médica Especializada (Apoyos)</t>
  </si>
  <si>
    <t>Gestiones a Diversas Institutciones</t>
  </si>
  <si>
    <t>Apoyo a Rehabilitación</t>
  </si>
  <si>
    <t>Estudios Socioeconómicos</t>
  </si>
  <si>
    <t>Actividades de Trabajo Social Consultorio Central</t>
  </si>
  <si>
    <t>Actividades de Trabajo Social DIF</t>
  </si>
  <si>
    <t>Actividades de Trabajo Social</t>
  </si>
  <si>
    <t>Educación</t>
  </si>
  <si>
    <r>
      <t>Ciclo de Conferencias</t>
    </r>
    <r>
      <rPr>
        <sz val="8"/>
        <rFont val="Arial"/>
        <family val="2"/>
      </rPr>
      <t xml:space="preserve">                                               Ponentes</t>
    </r>
  </si>
  <si>
    <r>
      <t xml:space="preserve">Jornada Actualización Médica                                      </t>
    </r>
    <r>
      <rPr>
        <sz val="8"/>
        <rFont val="Arial"/>
        <family val="2"/>
      </rPr>
      <t>Edición</t>
    </r>
  </si>
  <si>
    <t>Ponentes</t>
  </si>
  <si>
    <r>
      <t xml:space="preserve">Capacitación                                                                   </t>
    </r>
    <r>
      <rPr>
        <sz val="8"/>
        <rFont val="Arial"/>
        <family val="2"/>
      </rPr>
      <t>Eventos</t>
    </r>
  </si>
  <si>
    <t>Epidemiología</t>
  </si>
  <si>
    <t>Desparasitación Integral</t>
  </si>
  <si>
    <t>Tratamientos Desparasitación Intestinal</t>
  </si>
  <si>
    <t>Tratamientos Pediculosis</t>
  </si>
  <si>
    <t>Visitas a comunidades suburbanas</t>
  </si>
  <si>
    <t>Visitas a comunidades rurales</t>
  </si>
  <si>
    <t>Prevención</t>
  </si>
  <si>
    <t>Consultorios Municipales</t>
  </si>
  <si>
    <t>Detecciones de diabetes, hipertensión arterial, cáncer mamario y cáncer cervicouterino</t>
  </si>
  <si>
    <t>HTA</t>
  </si>
  <si>
    <t>DM</t>
  </si>
  <si>
    <t>CaCU</t>
  </si>
  <si>
    <t>CaMa</t>
  </si>
  <si>
    <t>VPH</t>
  </si>
  <si>
    <t>Salud Comunitaria</t>
  </si>
  <si>
    <t>Brigadas Ruta Recreativa</t>
  </si>
  <si>
    <t>Detecciones HTA</t>
  </si>
  <si>
    <t>Detección oportuna Diabetes</t>
  </si>
  <si>
    <t>Personas atendidas</t>
  </si>
  <si>
    <t>Detección cáncer mamario (autoexploración)</t>
  </si>
  <si>
    <t>Mamografías</t>
  </si>
  <si>
    <t>Detecciones Cáncer cervicouterino</t>
  </si>
  <si>
    <t>Brigadas Rurales y Suburbana</t>
  </si>
  <si>
    <t>Encuesta sintomatologías prostática</t>
  </si>
  <si>
    <t>Consultorio Central</t>
  </si>
  <si>
    <t>Consultorio DIF</t>
  </si>
  <si>
    <t>Eventos especiales</t>
  </si>
  <si>
    <t>Densitometrias</t>
  </si>
  <si>
    <t>Espirometrías</t>
  </si>
  <si>
    <t>Día Mundial contra Cáncer Mamario (autoexploración)</t>
  </si>
  <si>
    <t>Club del Diabético                                    Detecciones de glucosa</t>
  </si>
  <si>
    <t>Medicina Preventiva</t>
  </si>
  <si>
    <t>Semana Nacional de Vacunación</t>
  </si>
  <si>
    <t>Vacunas del Esquema Universal</t>
  </si>
  <si>
    <t>Tratamientos Vida Suero Oral</t>
  </si>
  <si>
    <t>Vitamina A (dosis)</t>
  </si>
  <si>
    <t>Tratamiento Desparasitación Intestinal</t>
  </si>
  <si>
    <t>Vacunación del Esquema Universal (Consultorio)</t>
  </si>
  <si>
    <t>Tétanos Difteria (TD)</t>
  </si>
  <si>
    <t>Pentavalente</t>
  </si>
  <si>
    <t>Influenza trivalente</t>
  </si>
  <si>
    <t>Sabin</t>
  </si>
  <si>
    <t>Difteria, Tétanos y Tosferina (DPT)</t>
  </si>
  <si>
    <t>Rotavirus</t>
  </si>
  <si>
    <t>Neumococo</t>
  </si>
  <si>
    <t>Virus del Papiloma Humana (VPH)</t>
  </si>
  <si>
    <t>Triple Viral: Sarampiòn Rubeóla y Parotiditis (SRP)</t>
  </si>
  <si>
    <t>Hepatitis B</t>
  </si>
  <si>
    <t>Sarampión y Rubeóla (SR)</t>
  </si>
  <si>
    <t>BCG</t>
  </si>
  <si>
    <t>Hepatitis A</t>
  </si>
  <si>
    <t>Vacunación en Comunidad Rural</t>
  </si>
  <si>
    <t>TD</t>
  </si>
  <si>
    <t>Vacunación en Comunidad Suburbana y Urbana</t>
  </si>
  <si>
    <t>Doble viral (sarampión y rubeóla)</t>
  </si>
  <si>
    <t>Vacunación Personal Presidencia</t>
  </si>
  <si>
    <t>Regulación Sanitaria</t>
  </si>
  <si>
    <t>Revisiones</t>
  </si>
  <si>
    <t>Femeninas</t>
  </si>
  <si>
    <t>Masculinas</t>
  </si>
  <si>
    <t>Condones otorgados</t>
  </si>
  <si>
    <t>Control Canino</t>
  </si>
  <si>
    <t>Capturas</t>
  </si>
  <si>
    <t>Sacrificios</t>
  </si>
  <si>
    <t>Donaciones</t>
  </si>
  <si>
    <t>Notificaciones</t>
  </si>
  <si>
    <t>Devoluciones</t>
  </si>
  <si>
    <t>Vacunación antirrábica</t>
  </si>
  <si>
    <t>Vacunación antirrábica Ruta Recreativa</t>
  </si>
  <si>
    <t>Esterilizaciones de mascotas</t>
  </si>
  <si>
    <t>Muestreo de Cerebros</t>
  </si>
  <si>
    <t>Trípticos</t>
  </si>
  <si>
    <t>Desparasitación</t>
  </si>
  <si>
    <t>Desparasitación externa</t>
  </si>
  <si>
    <t>Brigadas Comunidades Rurales</t>
  </si>
  <si>
    <t>Brigadas Comunidades Suburbanas</t>
  </si>
  <si>
    <t>Oparativo antialcohol</t>
  </si>
  <si>
    <t>Dictamenes</t>
  </si>
  <si>
    <t>Sobrios</t>
  </si>
  <si>
    <t>Aliento Alcoholico</t>
  </si>
  <si>
    <t>Ebriedad Incompleta</t>
  </si>
  <si>
    <t>Ebriedad Completa</t>
  </si>
  <si>
    <t>Actividades Enfermería</t>
  </si>
  <si>
    <t>Aplicación de DIU</t>
  </si>
  <si>
    <t>Retiro de DIU</t>
  </si>
  <si>
    <t>Inmunizaciones (Total)</t>
  </si>
  <si>
    <t>Rehidratación (VSO)</t>
  </si>
  <si>
    <t>Otorgamiento condones</t>
  </si>
  <si>
    <t>Somatometría</t>
  </si>
  <si>
    <t>Aplicación de Inyecciones IM e IV</t>
  </si>
  <si>
    <t>Aplicación de venoclisis</t>
  </si>
  <si>
    <t>Vendajes</t>
  </si>
  <si>
    <t>Suturas</t>
  </si>
  <si>
    <t>Férulas</t>
  </si>
  <si>
    <t>Retiro de Puntos</t>
  </si>
  <si>
    <t>ECG</t>
  </si>
  <si>
    <t>EEG</t>
  </si>
  <si>
    <t>Destrostix</t>
  </si>
  <si>
    <t>Lavado ötico</t>
  </si>
  <si>
    <t>Lavado Oftálmico</t>
  </si>
  <si>
    <t>Control HTA</t>
  </si>
  <si>
    <t>Nebulizaciones</t>
  </si>
  <si>
    <t>Aplicación de Vacunas (alergias)</t>
  </si>
  <si>
    <t>Onicotomias</t>
  </si>
  <si>
    <t>Control Térmico</t>
  </si>
  <si>
    <t>Retiro de Férula</t>
  </si>
  <si>
    <t>Tapontamiento nasal</t>
  </si>
  <si>
    <t>Signos Vitales</t>
  </si>
  <si>
    <t>Brigada Urbana y Rural</t>
  </si>
  <si>
    <t>Somatometría y Actividades de Enfermería</t>
  </si>
  <si>
    <t>Actividades Enfermería Contingencia</t>
  </si>
  <si>
    <t>Actividades Enfermería Eventos</t>
  </si>
  <si>
    <t>Programa Obesidad Infantil</t>
  </si>
  <si>
    <t>Consultorio Central Signos Vitales y Actividades Enfermería</t>
  </si>
  <si>
    <t>Audiometrías</t>
  </si>
  <si>
    <t>Exámenes de Agudeza Visual</t>
  </si>
  <si>
    <t>Consultorio DIF Signos Vitales y Actividades Enfermería</t>
  </si>
  <si>
    <t>T O T A L</t>
  </si>
</sst>
</file>

<file path=xl/styles.xml><?xml version="1.0" encoding="utf-8"?>
<styleSheet xmlns="http://schemas.openxmlformats.org/spreadsheetml/2006/main">
  <numFmts count="1">
    <numFmt numFmtId="164" formatCode="_-[$€-2]* #,##0.00_-;\-[$€-2]* #,##0.00_-;_-[$€-2]* &quot;-&quot;??_-"/>
  </numFmts>
  <fonts count="19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20"/>
      <name val="Arial"/>
      <family val="2"/>
    </font>
    <font>
      <sz val="8"/>
      <color indexed="2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i/>
      <sz val="8"/>
      <color indexed="20"/>
      <name val="Arial"/>
      <family val="2"/>
    </font>
    <font>
      <b/>
      <i/>
      <sz val="8"/>
      <color rgb="FF801E72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charset val="1"/>
    </font>
    <font>
      <sz val="8"/>
      <color indexed="81"/>
      <name val="Tahoma"/>
      <charset val="1"/>
    </font>
  </fonts>
  <fills count="1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8AB6C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indexed="9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417">
    <xf numFmtId="0" fontId="0" fillId="0" borderId="0" xfId="0"/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7" fontId="3" fillId="0" borderId="0" xfId="0" applyNumberFormat="1" applyFont="1" applyFill="1" applyBorder="1" applyAlignment="1">
      <alignment horizontal="center" vertical="center" wrapText="1"/>
    </xf>
    <xf numFmtId="17" fontId="4" fillId="0" borderId="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17" fontId="3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" fontId="3" fillId="0" borderId="8" xfId="0" applyNumberFormat="1" applyFont="1" applyFill="1" applyBorder="1" applyAlignment="1">
      <alignment horizontal="center" vertical="center" wrapText="1"/>
    </xf>
    <xf numFmtId="17" fontId="3" fillId="0" borderId="9" xfId="0" applyNumberFormat="1" applyFont="1" applyFill="1" applyBorder="1" applyAlignment="1">
      <alignment horizontal="center" vertical="center" wrapText="1"/>
    </xf>
    <xf numFmtId="17" fontId="3" fillId="0" borderId="10" xfId="0" applyNumberFormat="1" applyFont="1" applyFill="1" applyBorder="1" applyAlignment="1">
      <alignment horizontal="center" vertical="center" wrapText="1"/>
    </xf>
    <xf numFmtId="17" fontId="3" fillId="0" borderId="11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3" fontId="6" fillId="4" borderId="8" xfId="0" applyNumberFormat="1" applyFont="1" applyFill="1" applyBorder="1" applyAlignment="1">
      <alignment horizontal="center" vertical="center" wrapText="1"/>
    </xf>
    <xf numFmtId="3" fontId="6" fillId="4" borderId="9" xfId="0" applyNumberFormat="1" applyFont="1" applyFill="1" applyBorder="1" applyAlignment="1">
      <alignment horizontal="center" vertical="center" wrapText="1"/>
    </xf>
    <xf numFmtId="3" fontId="6" fillId="4" borderId="10" xfId="0" applyNumberFormat="1" applyFont="1" applyFill="1" applyBorder="1" applyAlignment="1">
      <alignment horizontal="center" vertical="center" wrapText="1"/>
    </xf>
    <xf numFmtId="3" fontId="6" fillId="4" borderId="11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vertical="center" wrapText="1"/>
    </xf>
    <xf numFmtId="3" fontId="6" fillId="4" borderId="13" xfId="0" applyNumberFormat="1" applyFont="1" applyFill="1" applyBorder="1" applyAlignment="1">
      <alignment horizontal="center" vertical="center" wrapText="1"/>
    </xf>
    <xf numFmtId="3" fontId="6" fillId="4" borderId="14" xfId="0" applyNumberFormat="1" applyFont="1" applyFill="1" applyBorder="1" applyAlignment="1">
      <alignment horizontal="center" vertical="center" wrapText="1"/>
    </xf>
    <xf numFmtId="3" fontId="6" fillId="4" borderId="15" xfId="0" applyNumberFormat="1" applyFont="1" applyFill="1" applyBorder="1" applyAlignment="1">
      <alignment horizontal="center" vertical="center" wrapText="1"/>
    </xf>
    <xf numFmtId="3" fontId="6" fillId="4" borderId="16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3" fontId="6" fillId="0" borderId="18" xfId="0" applyNumberFormat="1" applyFont="1" applyBorder="1" applyAlignment="1">
      <alignment horizontal="center" vertical="center" wrapText="1"/>
    </xf>
    <xf numFmtId="3" fontId="6" fillId="0" borderId="19" xfId="0" applyNumberFormat="1" applyFont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/>
    </xf>
    <xf numFmtId="3" fontId="6" fillId="0" borderId="13" xfId="0" applyNumberFormat="1" applyFont="1" applyFill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5" borderId="14" xfId="0" applyNumberFormat="1" applyFont="1" applyFill="1" applyBorder="1" applyAlignment="1">
      <alignment horizontal="center" vertical="center" wrapText="1"/>
    </xf>
    <xf numFmtId="3" fontId="6" fillId="5" borderId="15" xfId="0" applyNumberFormat="1" applyFont="1" applyFill="1" applyBorder="1" applyAlignment="1">
      <alignment horizontal="center" vertical="center" wrapText="1"/>
    </xf>
    <xf numFmtId="3" fontId="6" fillId="5" borderId="16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right" vertical="center" wrapText="1"/>
    </xf>
    <xf numFmtId="3" fontId="6" fillId="0" borderId="18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right" vertical="center" wrapText="1"/>
    </xf>
    <xf numFmtId="0" fontId="4" fillId="0" borderId="13" xfId="0" applyFont="1" applyBorder="1" applyAlignment="1">
      <alignment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6" fillId="0" borderId="23" xfId="0" applyFont="1" applyBorder="1" applyAlignment="1">
      <alignment horizontal="right" vertical="center" wrapText="1"/>
    </xf>
    <xf numFmtId="3" fontId="6" fillId="0" borderId="23" xfId="0" applyNumberFormat="1" applyFont="1" applyBorder="1" applyAlignment="1">
      <alignment horizontal="center" vertical="center" wrapText="1"/>
    </xf>
    <xf numFmtId="3" fontId="6" fillId="5" borderId="24" xfId="0" applyNumberFormat="1" applyFont="1" applyFill="1" applyBorder="1" applyAlignment="1">
      <alignment horizontal="center" vertical="center" wrapText="1"/>
    </xf>
    <xf numFmtId="3" fontId="6" fillId="5" borderId="25" xfId="0" applyNumberFormat="1" applyFont="1" applyFill="1" applyBorder="1" applyAlignment="1">
      <alignment horizontal="center" vertical="center" wrapText="1"/>
    </xf>
    <xf numFmtId="3" fontId="6" fillId="0" borderId="25" xfId="0" applyNumberFormat="1" applyFont="1" applyFill="1" applyBorder="1" applyAlignment="1">
      <alignment horizontal="center" vertical="center" wrapText="1"/>
    </xf>
    <xf numFmtId="3" fontId="6" fillId="0" borderId="26" xfId="0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right" vertical="center" wrapText="1"/>
    </xf>
    <xf numFmtId="3" fontId="6" fillId="5" borderId="19" xfId="0" applyNumberFormat="1" applyFont="1" applyFill="1" applyBorder="1" applyAlignment="1">
      <alignment horizontal="center" vertical="center" wrapText="1"/>
    </xf>
    <xf numFmtId="3" fontId="6" fillId="5" borderId="20" xfId="0" applyNumberFormat="1" applyFont="1" applyFill="1" applyBorder="1" applyAlignment="1">
      <alignment horizontal="center" vertical="center" wrapText="1"/>
    </xf>
    <xf numFmtId="3" fontId="6" fillId="0" borderId="20" xfId="0" applyNumberFormat="1" applyFont="1" applyFill="1" applyBorder="1" applyAlignment="1">
      <alignment horizontal="center" vertical="center" wrapText="1"/>
    </xf>
    <xf numFmtId="3" fontId="6" fillId="0" borderId="21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3" fontId="6" fillId="0" borderId="24" xfId="0" applyNumberFormat="1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horizontal="right" vertical="center" wrapText="1"/>
    </xf>
    <xf numFmtId="3" fontId="6" fillId="0" borderId="19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right" vertical="center" wrapText="1"/>
    </xf>
    <xf numFmtId="3" fontId="6" fillId="0" borderId="14" xfId="0" applyNumberFormat="1" applyFont="1" applyFill="1" applyBorder="1" applyAlignment="1">
      <alignment horizontal="center" vertical="center" wrapText="1"/>
    </xf>
    <xf numFmtId="3" fontId="6" fillId="0" borderId="15" xfId="0" applyNumberFormat="1" applyFont="1" applyFill="1" applyBorder="1" applyAlignment="1">
      <alignment horizontal="center" vertical="center" wrapText="1"/>
    </xf>
    <xf numFmtId="3" fontId="6" fillId="0" borderId="16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vertical="center" wrapText="1"/>
    </xf>
    <xf numFmtId="3" fontId="7" fillId="0" borderId="19" xfId="0" applyNumberFormat="1" applyFont="1" applyFill="1" applyBorder="1" applyAlignment="1">
      <alignment horizontal="center" vertical="center" wrapText="1"/>
    </xf>
    <xf numFmtId="3" fontId="7" fillId="0" borderId="20" xfId="0" applyNumberFormat="1" applyFont="1" applyFill="1" applyBorder="1" applyAlignment="1">
      <alignment horizontal="center" vertical="center" wrapText="1"/>
    </xf>
    <xf numFmtId="3" fontId="7" fillId="0" borderId="20" xfId="0" applyNumberFormat="1" applyFont="1" applyBorder="1" applyAlignment="1">
      <alignment horizontal="center" vertical="center" wrapText="1"/>
    </xf>
    <xf numFmtId="3" fontId="7" fillId="0" borderId="21" xfId="0" applyNumberFormat="1" applyFont="1" applyFill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4" fillId="0" borderId="29" xfId="0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right" vertical="center" wrapText="1"/>
    </xf>
    <xf numFmtId="0" fontId="6" fillId="7" borderId="12" xfId="0" applyFont="1" applyFill="1" applyBorder="1" applyAlignment="1">
      <alignment horizontal="right" vertical="center" wrapText="1"/>
    </xf>
    <xf numFmtId="3" fontId="9" fillId="7" borderId="13" xfId="0" applyNumberFormat="1" applyFont="1" applyFill="1" applyBorder="1" applyAlignment="1">
      <alignment horizontal="center" vertical="center" wrapText="1"/>
    </xf>
    <xf numFmtId="3" fontId="9" fillId="7" borderId="14" xfId="0" applyNumberFormat="1" applyFont="1" applyFill="1" applyBorder="1" applyAlignment="1">
      <alignment horizontal="center" vertical="center" wrapText="1"/>
    </xf>
    <xf numFmtId="3" fontId="9" fillId="7" borderId="15" xfId="0" applyNumberFormat="1" applyFont="1" applyFill="1" applyBorder="1" applyAlignment="1">
      <alignment horizontal="center" vertical="center" wrapText="1"/>
    </xf>
    <xf numFmtId="3" fontId="9" fillId="7" borderId="16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30" xfId="0" applyFont="1" applyBorder="1" applyAlignment="1">
      <alignment horizontal="right" vertical="center" wrapText="1"/>
    </xf>
    <xf numFmtId="0" fontId="6" fillId="7" borderId="22" xfId="0" applyFont="1" applyFill="1" applyBorder="1" applyAlignment="1">
      <alignment horizontal="right" vertical="center" wrapText="1"/>
    </xf>
    <xf numFmtId="3" fontId="9" fillId="7" borderId="23" xfId="0" applyNumberFormat="1" applyFont="1" applyFill="1" applyBorder="1" applyAlignment="1">
      <alignment horizontal="center" vertical="center" wrapText="1"/>
    </xf>
    <xf numFmtId="3" fontId="9" fillId="7" borderId="24" xfId="0" applyNumberFormat="1" applyFont="1" applyFill="1" applyBorder="1" applyAlignment="1">
      <alignment horizontal="center" vertical="center" wrapText="1"/>
    </xf>
    <xf numFmtId="3" fontId="9" fillId="7" borderId="25" xfId="0" applyNumberFormat="1" applyFont="1" applyFill="1" applyBorder="1" applyAlignment="1">
      <alignment horizontal="center" vertical="center" wrapText="1"/>
    </xf>
    <xf numFmtId="3" fontId="9" fillId="7" borderId="26" xfId="0" applyNumberFormat="1" applyFont="1" applyFill="1" applyBorder="1" applyAlignment="1">
      <alignment horizontal="center" vertical="center" wrapText="1"/>
    </xf>
    <xf numFmtId="3" fontId="9" fillId="5" borderId="23" xfId="0" applyNumberFormat="1" applyFont="1" applyFill="1" applyBorder="1" applyAlignment="1">
      <alignment horizontal="center" vertical="center" wrapText="1"/>
    </xf>
    <xf numFmtId="3" fontId="9" fillId="5" borderId="24" xfId="0" applyNumberFormat="1" applyFont="1" applyFill="1" applyBorder="1" applyAlignment="1">
      <alignment horizontal="center" vertical="center" wrapText="1"/>
    </xf>
    <xf numFmtId="3" fontId="9" fillId="5" borderId="25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right" vertical="center" wrapText="1"/>
    </xf>
    <xf numFmtId="3" fontId="6" fillId="0" borderId="24" xfId="0" applyNumberFormat="1" applyFont="1" applyBorder="1" applyAlignment="1">
      <alignment horizontal="center" vertical="center" wrapText="1"/>
    </xf>
    <xf numFmtId="3" fontId="9" fillId="5" borderId="26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3" fontId="6" fillId="0" borderId="23" xfId="0" applyNumberFormat="1" applyFont="1" applyFill="1" applyBorder="1" applyAlignment="1">
      <alignment horizontal="center" vertical="center" wrapText="1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right"/>
    </xf>
    <xf numFmtId="0" fontId="6" fillId="7" borderId="22" xfId="0" applyFont="1" applyFill="1" applyBorder="1" applyAlignment="1">
      <alignment horizontal="right"/>
    </xf>
    <xf numFmtId="0" fontId="4" fillId="0" borderId="3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3" fontId="4" fillId="0" borderId="9" xfId="0" applyNumberFormat="1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3" fontId="4" fillId="0" borderId="13" xfId="0" applyNumberFormat="1" applyFont="1" applyFill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 vertical="center" wrapText="1"/>
    </xf>
    <xf numFmtId="3" fontId="4" fillId="0" borderId="15" xfId="0" applyNumberFormat="1" applyFont="1" applyFill="1" applyBorder="1" applyAlignment="1">
      <alignment horizontal="center" vertical="center" wrapText="1"/>
    </xf>
    <xf numFmtId="3" fontId="4" fillId="0" borderId="16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left" vertical="center" wrapText="1"/>
    </xf>
    <xf numFmtId="3" fontId="4" fillId="0" borderId="24" xfId="0" applyNumberFormat="1" applyFont="1" applyFill="1" applyBorder="1" applyAlignment="1">
      <alignment horizontal="center" vertical="center" wrapText="1"/>
    </xf>
    <xf numFmtId="3" fontId="4" fillId="0" borderId="25" xfId="0" applyNumberFormat="1" applyFont="1" applyFill="1" applyBorder="1" applyAlignment="1">
      <alignment horizontal="center" vertical="center" wrapText="1"/>
    </xf>
    <xf numFmtId="3" fontId="4" fillId="0" borderId="26" xfId="0" applyNumberFormat="1" applyFont="1" applyFill="1" applyBorder="1" applyAlignment="1">
      <alignment horizontal="center" vertical="center" wrapText="1"/>
    </xf>
    <xf numFmtId="3" fontId="4" fillId="0" borderId="23" xfId="0" applyNumberFormat="1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vertical="center" wrapText="1"/>
    </xf>
    <xf numFmtId="0" fontId="9" fillId="7" borderId="22" xfId="0" applyFont="1" applyFill="1" applyBorder="1" applyAlignment="1">
      <alignment horizontal="right" vertical="center" wrapText="1"/>
    </xf>
    <xf numFmtId="0" fontId="10" fillId="0" borderId="0" xfId="0" applyFont="1"/>
    <xf numFmtId="0" fontId="4" fillId="0" borderId="17" xfId="0" applyFont="1" applyFill="1" applyBorder="1" applyAlignment="1">
      <alignment horizontal="right" vertical="center" wrapText="1"/>
    </xf>
    <xf numFmtId="3" fontId="4" fillId="0" borderId="18" xfId="0" applyNumberFormat="1" applyFont="1" applyFill="1" applyBorder="1" applyAlignment="1">
      <alignment horizontal="center" vertical="center" wrapText="1"/>
    </xf>
    <xf numFmtId="3" fontId="4" fillId="0" borderId="19" xfId="0" applyNumberFormat="1" applyFont="1" applyFill="1" applyBorder="1" applyAlignment="1">
      <alignment horizontal="center" vertical="center" wrapText="1"/>
    </xf>
    <xf numFmtId="3" fontId="4" fillId="0" borderId="20" xfId="0" applyNumberFormat="1" applyFont="1" applyFill="1" applyBorder="1" applyAlignment="1">
      <alignment horizontal="center" vertical="center" wrapText="1"/>
    </xf>
    <xf numFmtId="3" fontId="4" fillId="0" borderId="21" xfId="0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right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0" fontId="1" fillId="0" borderId="34" xfId="0" applyFont="1" applyFill="1" applyBorder="1" applyAlignment="1">
      <alignment horizontal="right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vertical="center" wrapText="1"/>
    </xf>
    <xf numFmtId="0" fontId="1" fillId="4" borderId="36" xfId="0" applyFont="1" applyFill="1" applyBorder="1" applyAlignment="1">
      <alignment horizontal="right" vertical="center" wrapText="1"/>
    </xf>
    <xf numFmtId="3" fontId="1" fillId="4" borderId="8" xfId="0" applyNumberFormat="1" applyFont="1" applyFill="1" applyBorder="1" applyAlignment="1">
      <alignment horizontal="center" vertical="center" wrapText="1"/>
    </xf>
    <xf numFmtId="3" fontId="1" fillId="4" borderId="9" xfId="0" applyNumberFormat="1" applyFont="1" applyFill="1" applyBorder="1" applyAlignment="1">
      <alignment horizontal="center" vertical="center" wrapText="1"/>
    </xf>
    <xf numFmtId="3" fontId="1" fillId="4" borderId="10" xfId="0" applyNumberFormat="1" applyFont="1" applyFill="1" applyBorder="1" applyAlignment="1">
      <alignment horizontal="center" vertical="center" wrapText="1"/>
    </xf>
    <xf numFmtId="3" fontId="1" fillId="4" borderId="11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right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vertical="center" wrapText="1"/>
    </xf>
    <xf numFmtId="0" fontId="6" fillId="7" borderId="30" xfId="0" applyFont="1" applyFill="1" applyBorder="1" applyAlignment="1">
      <alignment horizontal="left" vertical="center" wrapText="1"/>
    </xf>
    <xf numFmtId="0" fontId="9" fillId="7" borderId="30" xfId="0" applyFont="1" applyFill="1" applyBorder="1" applyAlignment="1">
      <alignment horizontal="right" vertical="center" wrapText="1"/>
    </xf>
    <xf numFmtId="0" fontId="1" fillId="0" borderId="38" xfId="0" applyFont="1" applyFill="1" applyBorder="1" applyAlignment="1">
      <alignment vertical="center" wrapText="1"/>
    </xf>
    <xf numFmtId="0" fontId="7" fillId="0" borderId="38" xfId="0" applyFont="1" applyFill="1" applyBorder="1" applyAlignment="1">
      <alignment horizontal="left" vertical="center" wrapText="1"/>
    </xf>
    <xf numFmtId="3" fontId="11" fillId="0" borderId="40" xfId="0" applyNumberFormat="1" applyFont="1" applyFill="1" applyBorder="1" applyAlignment="1">
      <alignment horizontal="center" vertical="center" wrapText="1"/>
    </xf>
    <xf numFmtId="3" fontId="11" fillId="0" borderId="41" xfId="0" applyNumberFormat="1" applyFont="1" applyFill="1" applyBorder="1" applyAlignment="1">
      <alignment horizontal="center" vertical="center" wrapText="1"/>
    </xf>
    <xf numFmtId="3" fontId="11" fillId="0" borderId="42" xfId="0" applyNumberFormat="1" applyFont="1" applyFill="1" applyBorder="1" applyAlignment="1">
      <alignment horizontal="center" vertical="center" wrapText="1"/>
    </xf>
    <xf numFmtId="3" fontId="11" fillId="0" borderId="43" xfId="0" applyNumberFormat="1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vertical="center" wrapText="1"/>
    </xf>
    <xf numFmtId="0" fontId="11" fillId="7" borderId="45" xfId="0" applyFont="1" applyFill="1" applyBorder="1" applyAlignment="1">
      <alignment horizontal="right" vertical="center" wrapText="1"/>
    </xf>
    <xf numFmtId="3" fontId="11" fillId="7" borderId="45" xfId="0" applyNumberFormat="1" applyFont="1" applyFill="1" applyBorder="1" applyAlignment="1">
      <alignment horizontal="center" vertical="center" wrapText="1"/>
    </xf>
    <xf numFmtId="3" fontId="11" fillId="7" borderId="46" xfId="0" applyNumberFormat="1" applyFont="1" applyFill="1" applyBorder="1" applyAlignment="1">
      <alignment horizontal="center" vertical="center" wrapText="1"/>
    </xf>
    <xf numFmtId="3" fontId="11" fillId="7" borderId="47" xfId="0" applyNumberFormat="1" applyFont="1" applyFill="1" applyBorder="1" applyAlignment="1">
      <alignment horizontal="center" vertical="center" wrapText="1"/>
    </xf>
    <xf numFmtId="3" fontId="11" fillId="7" borderId="48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vertical="center" wrapText="1"/>
    </xf>
    <xf numFmtId="0" fontId="11" fillId="7" borderId="23" xfId="0" applyFont="1" applyFill="1" applyBorder="1" applyAlignment="1">
      <alignment horizontal="right" vertical="center" wrapText="1"/>
    </xf>
    <xf numFmtId="3" fontId="11" fillId="7" borderId="23" xfId="0" applyNumberFormat="1" applyFont="1" applyFill="1" applyBorder="1" applyAlignment="1">
      <alignment horizontal="center" vertical="center" wrapText="1"/>
    </xf>
    <xf numFmtId="3" fontId="11" fillId="7" borderId="24" xfId="0" applyNumberFormat="1" applyFont="1" applyFill="1" applyBorder="1" applyAlignment="1">
      <alignment horizontal="center" vertical="center" wrapText="1"/>
    </xf>
    <xf numFmtId="3" fontId="11" fillId="7" borderId="25" xfId="0" applyNumberFormat="1" applyFont="1" applyFill="1" applyBorder="1" applyAlignment="1">
      <alignment horizontal="center" vertical="center" wrapText="1"/>
    </xf>
    <xf numFmtId="3" fontId="11" fillId="7" borderId="26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vertical="center" wrapText="1"/>
    </xf>
    <xf numFmtId="0" fontId="11" fillId="7" borderId="18" xfId="0" applyFont="1" applyFill="1" applyBorder="1" applyAlignment="1">
      <alignment horizontal="right" vertical="center" wrapText="1"/>
    </xf>
    <xf numFmtId="3" fontId="11" fillId="5" borderId="19" xfId="0" applyNumberFormat="1" applyFont="1" applyFill="1" applyBorder="1" applyAlignment="1">
      <alignment horizontal="center" vertical="center" wrapText="1"/>
    </xf>
    <xf numFmtId="3" fontId="11" fillId="7" borderId="20" xfId="0" applyNumberFormat="1" applyFont="1" applyFill="1" applyBorder="1" applyAlignment="1">
      <alignment horizontal="center" vertical="center" wrapText="1"/>
    </xf>
    <xf numFmtId="3" fontId="11" fillId="5" borderId="20" xfId="0" applyNumberFormat="1" applyFont="1" applyFill="1" applyBorder="1" applyAlignment="1">
      <alignment horizontal="center" vertical="center" wrapText="1"/>
    </xf>
    <xf numFmtId="3" fontId="11" fillId="7" borderId="21" xfId="0" applyNumberFormat="1" applyFont="1" applyFill="1" applyBorder="1" applyAlignment="1">
      <alignment horizontal="center" vertical="center" wrapText="1"/>
    </xf>
    <xf numFmtId="3" fontId="11" fillId="7" borderId="18" xfId="0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vertical="center" wrapText="1"/>
    </xf>
    <xf numFmtId="0" fontId="1" fillId="0" borderId="50" xfId="0" applyFont="1" applyFill="1" applyBorder="1" applyAlignment="1">
      <alignment horizontal="right" vertical="center" wrapText="1"/>
    </xf>
    <xf numFmtId="0" fontId="4" fillId="0" borderId="37" xfId="0" applyFont="1" applyBorder="1" applyAlignment="1">
      <alignment horizontal="right" vertical="center" wrapText="1"/>
    </xf>
    <xf numFmtId="0" fontId="6" fillId="0" borderId="37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3" fontId="6" fillId="0" borderId="25" xfId="0" applyNumberFormat="1" applyFont="1" applyBorder="1" applyAlignment="1">
      <alignment horizontal="center" vertical="center" wrapText="1"/>
    </xf>
    <xf numFmtId="3" fontId="6" fillId="0" borderId="26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vertical="center" wrapText="1"/>
    </xf>
    <xf numFmtId="0" fontId="6" fillId="4" borderId="53" xfId="0" applyFont="1" applyFill="1" applyBorder="1" applyAlignment="1">
      <alignment vertical="center" wrapText="1"/>
    </xf>
    <xf numFmtId="0" fontId="4" fillId="0" borderId="37" xfId="0" applyFont="1" applyFill="1" applyBorder="1" applyAlignment="1">
      <alignment horizontal="right" vertical="center" wrapText="1"/>
    </xf>
    <xf numFmtId="0" fontId="6" fillId="0" borderId="37" xfId="0" applyFont="1" applyFill="1" applyBorder="1" applyAlignment="1">
      <alignment vertical="center" wrapText="1"/>
    </xf>
    <xf numFmtId="0" fontId="4" fillId="0" borderId="38" xfId="0" applyFont="1" applyBorder="1" applyAlignment="1">
      <alignment horizontal="right" vertical="center" wrapText="1"/>
    </xf>
    <xf numFmtId="3" fontId="6" fillId="6" borderId="24" xfId="0" applyNumberFormat="1" applyFont="1" applyFill="1" applyBorder="1" applyAlignment="1">
      <alignment horizontal="center" vertical="center" wrapText="1"/>
    </xf>
    <xf numFmtId="3" fontId="6" fillId="6" borderId="25" xfId="0" applyNumberFormat="1" applyFont="1" applyFill="1" applyBorder="1" applyAlignment="1">
      <alignment horizontal="center" vertical="center" wrapText="1"/>
    </xf>
    <xf numFmtId="3" fontId="6" fillId="6" borderId="26" xfId="0" applyNumberFormat="1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righ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right" vertical="center" wrapText="1"/>
    </xf>
    <xf numFmtId="0" fontId="4" fillId="0" borderId="39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53" xfId="0" applyFont="1" applyBorder="1" applyAlignment="1">
      <alignment vertical="center" wrapText="1"/>
    </xf>
    <xf numFmtId="0" fontId="9" fillId="7" borderId="38" xfId="0" applyFont="1" applyFill="1" applyBorder="1" applyAlignment="1">
      <alignment horizontal="right" vertical="center" wrapText="1"/>
    </xf>
    <xf numFmtId="3" fontId="9" fillId="7" borderId="18" xfId="0" applyNumberFormat="1" applyFont="1" applyFill="1" applyBorder="1" applyAlignment="1">
      <alignment horizontal="center" vertical="center" wrapText="1"/>
    </xf>
    <xf numFmtId="3" fontId="9" fillId="7" borderId="19" xfId="0" applyNumberFormat="1" applyFont="1" applyFill="1" applyBorder="1" applyAlignment="1">
      <alignment horizontal="center" vertical="center" wrapText="1"/>
    </xf>
    <xf numFmtId="3" fontId="9" fillId="7" borderId="20" xfId="0" applyNumberFormat="1" applyFont="1" applyFill="1" applyBorder="1" applyAlignment="1">
      <alignment horizontal="center" vertical="center" wrapText="1"/>
    </xf>
    <xf numFmtId="3" fontId="9" fillId="7" borderId="21" xfId="0" applyNumberFormat="1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left" vertical="center" wrapText="1"/>
    </xf>
    <xf numFmtId="0" fontId="9" fillId="7" borderId="31" xfId="0" applyFont="1" applyFill="1" applyBorder="1" applyAlignment="1">
      <alignment horizontal="right" vertical="center" wrapText="1"/>
    </xf>
    <xf numFmtId="0" fontId="4" fillId="0" borderId="54" xfId="0" applyFont="1" applyBorder="1" applyAlignment="1">
      <alignment horizontal="right" vertical="center" wrapText="1"/>
    </xf>
    <xf numFmtId="0" fontId="6" fillId="0" borderId="55" xfId="0" applyFont="1" applyBorder="1" applyAlignment="1">
      <alignment vertical="center" wrapText="1"/>
    </xf>
    <xf numFmtId="0" fontId="4" fillId="0" borderId="56" xfId="0" applyFont="1" applyBorder="1" applyAlignment="1">
      <alignment horizontal="right" vertical="center" wrapText="1"/>
    </xf>
    <xf numFmtId="0" fontId="6" fillId="0" borderId="57" xfId="0" applyFont="1" applyBorder="1" applyAlignment="1">
      <alignment vertical="center" wrapText="1"/>
    </xf>
    <xf numFmtId="3" fontId="6" fillId="6" borderId="23" xfId="0" applyNumberFormat="1" applyFont="1" applyFill="1" applyBorder="1" applyAlignment="1">
      <alignment horizontal="center" vertical="center" wrapText="1"/>
    </xf>
    <xf numFmtId="0" fontId="4" fillId="0" borderId="58" xfId="0" applyFont="1" applyBorder="1" applyAlignment="1">
      <alignment horizontal="right" vertical="center" wrapText="1"/>
    </xf>
    <xf numFmtId="0" fontId="6" fillId="0" borderId="59" xfId="0" applyFont="1" applyBorder="1" applyAlignment="1">
      <alignment vertical="center" wrapText="1"/>
    </xf>
    <xf numFmtId="3" fontId="6" fillId="6" borderId="19" xfId="0" applyNumberFormat="1" applyFont="1" applyFill="1" applyBorder="1" applyAlignment="1">
      <alignment horizontal="center" vertical="center" wrapText="1"/>
    </xf>
    <xf numFmtId="3" fontId="6" fillId="6" borderId="20" xfId="0" applyNumberFormat="1" applyFont="1" applyFill="1" applyBorder="1" applyAlignment="1">
      <alignment horizontal="center" vertical="center" wrapText="1"/>
    </xf>
    <xf numFmtId="3" fontId="6" fillId="6" borderId="21" xfId="0" applyNumberFormat="1" applyFont="1" applyFill="1" applyBorder="1" applyAlignment="1">
      <alignment horizontal="center" vertical="center" wrapText="1"/>
    </xf>
    <xf numFmtId="3" fontId="6" fillId="6" borderId="18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4" fillId="4" borderId="60" xfId="0" applyFont="1" applyFill="1" applyBorder="1" applyAlignment="1">
      <alignment vertical="center" wrapText="1"/>
    </xf>
    <xf numFmtId="0" fontId="6" fillId="4" borderId="61" xfId="0" applyFont="1" applyFill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 wrapText="1"/>
    </xf>
    <xf numFmtId="0" fontId="9" fillId="7" borderId="29" xfId="0" applyFont="1" applyFill="1" applyBorder="1" applyAlignment="1">
      <alignment horizontal="right" vertical="center" wrapText="1"/>
    </xf>
    <xf numFmtId="3" fontId="6" fillId="7" borderId="23" xfId="0" applyNumberFormat="1" applyFont="1" applyFill="1" applyBorder="1" applyAlignment="1">
      <alignment horizontal="center" vertical="center" wrapText="1"/>
    </xf>
    <xf numFmtId="3" fontId="6" fillId="7" borderId="24" xfId="0" applyNumberFormat="1" applyFont="1" applyFill="1" applyBorder="1" applyAlignment="1">
      <alignment horizontal="center" vertical="center" wrapText="1"/>
    </xf>
    <xf numFmtId="3" fontId="6" fillId="7" borderId="25" xfId="0" applyNumberFormat="1" applyFont="1" applyFill="1" applyBorder="1" applyAlignment="1">
      <alignment horizontal="center" vertical="center" wrapText="1"/>
    </xf>
    <xf numFmtId="3" fontId="6" fillId="7" borderId="26" xfId="0" applyNumberFormat="1" applyFont="1" applyFill="1" applyBorder="1" applyAlignment="1">
      <alignment horizontal="center" vertical="center" wrapText="1"/>
    </xf>
    <xf numFmtId="0" fontId="13" fillId="7" borderId="30" xfId="0" applyFont="1" applyFill="1" applyBorder="1" applyAlignment="1">
      <alignment horizontal="right" vertical="center" wrapText="1"/>
    </xf>
    <xf numFmtId="3" fontId="13" fillId="7" borderId="23" xfId="0" applyNumberFormat="1" applyFont="1" applyFill="1" applyBorder="1" applyAlignment="1">
      <alignment horizontal="center" vertical="center" wrapText="1"/>
    </xf>
    <xf numFmtId="3" fontId="13" fillId="7" borderId="24" xfId="0" applyNumberFormat="1" applyFont="1" applyFill="1" applyBorder="1" applyAlignment="1">
      <alignment horizontal="center" vertical="center" wrapText="1"/>
    </xf>
    <xf numFmtId="3" fontId="13" fillId="7" borderId="25" xfId="0" applyNumberFormat="1" applyFont="1" applyFill="1" applyBorder="1" applyAlignment="1">
      <alignment horizontal="center" vertical="center" wrapText="1"/>
    </xf>
    <xf numFmtId="0" fontId="13" fillId="7" borderId="28" xfId="0" applyFont="1" applyFill="1" applyBorder="1" applyAlignment="1">
      <alignment horizontal="right" vertical="center" wrapText="1"/>
    </xf>
    <xf numFmtId="3" fontId="13" fillId="7" borderId="18" xfId="0" applyNumberFormat="1" applyFont="1" applyFill="1" applyBorder="1" applyAlignment="1">
      <alignment horizontal="center" vertical="center" wrapText="1"/>
    </xf>
    <xf numFmtId="3" fontId="13" fillId="7" borderId="19" xfId="0" applyNumberFormat="1" applyFont="1" applyFill="1" applyBorder="1" applyAlignment="1">
      <alignment horizontal="center" vertical="center" wrapText="1"/>
    </xf>
    <xf numFmtId="3" fontId="13" fillId="7" borderId="20" xfId="0" applyNumberFormat="1" applyFont="1" applyFill="1" applyBorder="1" applyAlignment="1">
      <alignment horizontal="center" vertical="center" wrapText="1"/>
    </xf>
    <xf numFmtId="3" fontId="13" fillId="7" borderId="21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3" fontId="4" fillId="5" borderId="9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3" fontId="4" fillId="5" borderId="14" xfId="0" applyNumberFormat="1" applyFont="1" applyFill="1" applyBorder="1" applyAlignment="1">
      <alignment horizontal="center" vertical="center" wrapText="1"/>
    </xf>
    <xf numFmtId="3" fontId="4" fillId="5" borderId="15" xfId="0" applyNumberFormat="1" applyFont="1" applyFill="1" applyBorder="1" applyAlignment="1">
      <alignment horizontal="center" vertical="center" wrapText="1"/>
    </xf>
    <xf numFmtId="3" fontId="4" fillId="5" borderId="16" xfId="0" applyNumberFormat="1" applyFont="1" applyFill="1" applyBorder="1" applyAlignment="1">
      <alignment horizontal="center" vertical="center" wrapText="1"/>
    </xf>
    <xf numFmtId="3" fontId="4" fillId="5" borderId="13" xfId="0" applyNumberFormat="1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right" vertical="center" wrapText="1"/>
    </xf>
    <xf numFmtId="0" fontId="9" fillId="0" borderId="31" xfId="0" applyFont="1" applyFill="1" applyBorder="1" applyAlignment="1">
      <alignment horizontal="right" vertical="center" wrapText="1"/>
    </xf>
    <xf numFmtId="3" fontId="9" fillId="5" borderId="19" xfId="0" applyNumberFormat="1" applyFont="1" applyFill="1" applyBorder="1" applyAlignment="1">
      <alignment horizontal="center" vertical="center" wrapText="1"/>
    </xf>
    <xf numFmtId="3" fontId="9" fillId="5" borderId="20" xfId="0" applyNumberFormat="1" applyFont="1" applyFill="1" applyBorder="1" applyAlignment="1">
      <alignment horizontal="center" vertical="center" wrapText="1"/>
    </xf>
    <xf numFmtId="3" fontId="9" fillId="5" borderId="21" xfId="0" applyNumberFormat="1" applyFont="1" applyFill="1" applyBorder="1" applyAlignment="1">
      <alignment horizontal="center" vertical="center" wrapText="1"/>
    </xf>
    <xf numFmtId="3" fontId="9" fillId="5" borderId="18" xfId="0" applyNumberFormat="1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right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/>
    </xf>
    <xf numFmtId="0" fontId="3" fillId="0" borderId="38" xfId="0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horizontal="right" vertical="center" wrapText="1"/>
    </xf>
    <xf numFmtId="3" fontId="6" fillId="7" borderId="13" xfId="0" applyNumberFormat="1" applyFont="1" applyFill="1" applyBorder="1" applyAlignment="1">
      <alignment horizontal="center" vertical="center" wrapText="1"/>
    </xf>
    <xf numFmtId="3" fontId="6" fillId="7" borderId="14" xfId="0" applyNumberFormat="1" applyFont="1" applyFill="1" applyBorder="1" applyAlignment="1">
      <alignment horizontal="center" vertical="center" wrapText="1"/>
    </xf>
    <xf numFmtId="0" fontId="6" fillId="7" borderId="38" xfId="0" applyFont="1" applyFill="1" applyBorder="1" applyAlignment="1">
      <alignment horizontal="right" vertical="center" wrapText="1"/>
    </xf>
    <xf numFmtId="3" fontId="6" fillId="7" borderId="18" xfId="0" applyNumberFormat="1" applyFont="1" applyFill="1" applyBorder="1" applyAlignment="1">
      <alignment horizontal="center" vertical="center" wrapText="1"/>
    </xf>
    <xf numFmtId="3" fontId="6" fillId="7" borderId="19" xfId="0" applyNumberFormat="1" applyFont="1" applyFill="1" applyBorder="1" applyAlignment="1">
      <alignment horizontal="center" vertical="center" wrapText="1"/>
    </xf>
    <xf numFmtId="3" fontId="6" fillId="7" borderId="20" xfId="0" applyNumberFormat="1" applyFont="1" applyFill="1" applyBorder="1" applyAlignment="1">
      <alignment horizontal="center" vertical="center" wrapText="1"/>
    </xf>
    <xf numFmtId="3" fontId="6" fillId="7" borderId="21" xfId="0" applyNumberFormat="1" applyFont="1" applyFill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62" xfId="0" applyFont="1" applyBorder="1" applyAlignment="1">
      <alignment horizontal="right" vertical="center" wrapText="1"/>
    </xf>
    <xf numFmtId="0" fontId="4" fillId="0" borderId="25" xfId="0" applyFont="1" applyBorder="1" applyAlignment="1">
      <alignment vertical="center" wrapText="1"/>
    </xf>
    <xf numFmtId="0" fontId="6" fillId="0" borderId="57" xfId="0" applyFont="1" applyBorder="1" applyAlignment="1">
      <alignment horizontal="right" vertical="center" wrapText="1"/>
    </xf>
    <xf numFmtId="0" fontId="4" fillId="0" borderId="57" xfId="0" applyFont="1" applyBorder="1" applyAlignment="1">
      <alignment horizontal="right" vertical="center" wrapText="1"/>
    </xf>
    <xf numFmtId="3" fontId="6" fillId="5" borderId="26" xfId="0" applyNumberFormat="1" applyFont="1" applyFill="1" applyBorder="1" applyAlignment="1">
      <alignment horizontal="center" vertical="center" wrapText="1"/>
    </xf>
    <xf numFmtId="0" fontId="4" fillId="0" borderId="42" xfId="0" applyFont="1" applyBorder="1" applyAlignment="1">
      <alignment vertical="center" wrapText="1"/>
    </xf>
    <xf numFmtId="0" fontId="6" fillId="0" borderId="63" xfId="0" applyFont="1" applyBorder="1" applyAlignment="1">
      <alignment horizontal="right" vertical="center" wrapText="1"/>
    </xf>
    <xf numFmtId="0" fontId="6" fillId="0" borderId="62" xfId="0" applyFont="1" applyBorder="1" applyAlignment="1">
      <alignment vertical="center" wrapText="1"/>
    </xf>
    <xf numFmtId="0" fontId="4" fillId="0" borderId="39" xfId="0" applyFont="1" applyBorder="1" applyAlignment="1">
      <alignment horizontal="right" vertical="center" wrapText="1"/>
    </xf>
    <xf numFmtId="3" fontId="9" fillId="7" borderId="40" xfId="0" applyNumberFormat="1" applyFont="1" applyFill="1" applyBorder="1" applyAlignment="1">
      <alignment horizontal="center" vertical="center" wrapText="1"/>
    </xf>
    <xf numFmtId="3" fontId="9" fillId="7" borderId="41" xfId="0" applyNumberFormat="1" applyFont="1" applyFill="1" applyBorder="1" applyAlignment="1">
      <alignment horizontal="center" vertical="center" wrapText="1"/>
    </xf>
    <xf numFmtId="3" fontId="9" fillId="7" borderId="42" xfId="0" applyNumberFormat="1" applyFont="1" applyFill="1" applyBorder="1" applyAlignment="1">
      <alignment horizontal="center" vertical="center" wrapText="1"/>
    </xf>
    <xf numFmtId="3" fontId="9" fillId="7" borderId="43" xfId="0" applyNumberFormat="1" applyFont="1" applyFill="1" applyBorder="1" applyAlignment="1">
      <alignment horizontal="center" vertical="center" wrapText="1"/>
    </xf>
    <xf numFmtId="0" fontId="6" fillId="0" borderId="44" xfId="0" applyFont="1" applyBorder="1"/>
    <xf numFmtId="3" fontId="7" fillId="0" borderId="45" xfId="0" applyNumberFormat="1" applyFont="1" applyBorder="1" applyAlignment="1">
      <alignment horizontal="center" vertical="center" wrapText="1"/>
    </xf>
    <xf numFmtId="3" fontId="7" fillId="0" borderId="46" xfId="0" applyNumberFormat="1" applyFont="1" applyBorder="1" applyAlignment="1">
      <alignment horizontal="center" vertical="center" wrapText="1"/>
    </xf>
    <xf numFmtId="3" fontId="7" fillId="0" borderId="47" xfId="0" applyNumberFormat="1" applyFont="1" applyBorder="1" applyAlignment="1">
      <alignment horizontal="center" vertical="center" wrapText="1"/>
    </xf>
    <xf numFmtId="3" fontId="7" fillId="0" borderId="48" xfId="0" applyNumberFormat="1" applyFont="1" applyBorder="1" applyAlignment="1">
      <alignment horizontal="center" vertical="center" wrapText="1"/>
    </xf>
    <xf numFmtId="0" fontId="14" fillId="0" borderId="0" xfId="0" applyFont="1"/>
    <xf numFmtId="0" fontId="12" fillId="7" borderId="22" xfId="0" applyFont="1" applyFill="1" applyBorder="1" applyAlignment="1">
      <alignment horizontal="right"/>
    </xf>
    <xf numFmtId="0" fontId="12" fillId="7" borderId="22" xfId="0" applyFont="1" applyFill="1" applyBorder="1" applyAlignment="1">
      <alignment horizontal="right" vertical="center" wrapText="1"/>
    </xf>
    <xf numFmtId="3" fontId="11" fillId="8" borderId="24" xfId="0" applyNumberFormat="1" applyFont="1" applyFill="1" applyBorder="1" applyAlignment="1">
      <alignment horizontal="center" vertical="center" wrapText="1"/>
    </xf>
    <xf numFmtId="3" fontId="11" fillId="8" borderId="25" xfId="0" applyNumberFormat="1" applyFont="1" applyFill="1" applyBorder="1" applyAlignment="1">
      <alignment horizontal="center" vertical="center" wrapText="1"/>
    </xf>
    <xf numFmtId="3" fontId="11" fillId="8" borderId="26" xfId="0" applyNumberFormat="1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right" vertical="center" wrapText="1"/>
    </xf>
    <xf numFmtId="3" fontId="12" fillId="9" borderId="19" xfId="0" applyNumberFormat="1" applyFont="1" applyFill="1" applyBorder="1" applyAlignment="1">
      <alignment horizontal="center" vertical="center" wrapText="1"/>
    </xf>
    <xf numFmtId="3" fontId="11" fillId="9" borderId="20" xfId="0" applyNumberFormat="1" applyFont="1" applyFill="1" applyBorder="1" applyAlignment="1">
      <alignment horizontal="center" vertical="center" wrapText="1"/>
    </xf>
    <xf numFmtId="3" fontId="11" fillId="9" borderId="21" xfId="0" applyNumberFormat="1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left" vertical="center" wrapText="1"/>
    </xf>
    <xf numFmtId="0" fontId="6" fillId="7" borderId="65" xfId="0" applyFont="1" applyFill="1" applyBorder="1" applyAlignment="1">
      <alignment horizontal="right"/>
    </xf>
    <xf numFmtId="0" fontId="6" fillId="7" borderId="66" xfId="0" applyFont="1" applyFill="1" applyBorder="1" applyAlignment="1">
      <alignment horizontal="right"/>
    </xf>
    <xf numFmtId="0" fontId="6" fillId="0" borderId="67" xfId="0" applyFont="1" applyFill="1" applyBorder="1" applyAlignment="1">
      <alignment horizontal="left"/>
    </xf>
    <xf numFmtId="0" fontId="6" fillId="7" borderId="68" xfId="0" applyFont="1" applyFill="1" applyBorder="1" applyAlignment="1">
      <alignment horizontal="right"/>
    </xf>
    <xf numFmtId="0" fontId="6" fillId="0" borderId="64" xfId="0" applyFont="1" applyFill="1" applyBorder="1" applyAlignment="1">
      <alignment horizontal="left"/>
    </xf>
    <xf numFmtId="0" fontId="9" fillId="7" borderId="65" xfId="0" applyFont="1" applyFill="1" applyBorder="1" applyAlignment="1">
      <alignment horizontal="right"/>
    </xf>
    <xf numFmtId="0" fontId="9" fillId="7" borderId="68" xfId="0" applyFont="1" applyFill="1" applyBorder="1" applyAlignment="1">
      <alignment horizontal="right"/>
    </xf>
    <xf numFmtId="0" fontId="6" fillId="0" borderId="65" xfId="0" applyFont="1" applyFill="1" applyBorder="1" applyAlignment="1">
      <alignment horizontal="right"/>
    </xf>
    <xf numFmtId="0" fontId="6" fillId="0" borderId="68" xfId="0" applyFont="1" applyFill="1" applyBorder="1" applyAlignment="1">
      <alignment horizontal="right"/>
    </xf>
    <xf numFmtId="0" fontId="4" fillId="0" borderId="7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3" fontId="6" fillId="5" borderId="9" xfId="0" applyNumberFormat="1" applyFont="1" applyFill="1" applyBorder="1" applyAlignment="1">
      <alignment horizontal="center" vertical="center" wrapText="1"/>
    </xf>
    <xf numFmtId="3" fontId="6" fillId="5" borderId="10" xfId="0" applyNumberFormat="1" applyFont="1" applyFill="1" applyBorder="1" applyAlignment="1">
      <alignment horizontal="center" vertical="center" wrapText="1"/>
    </xf>
    <xf numFmtId="3" fontId="6" fillId="5" borderId="11" xfId="0" applyNumberFormat="1" applyFont="1" applyFill="1" applyBorder="1" applyAlignment="1">
      <alignment horizontal="center" vertical="center" wrapText="1"/>
    </xf>
    <xf numFmtId="0" fontId="4" fillId="0" borderId="60" xfId="0" applyFont="1" applyBorder="1" applyAlignment="1">
      <alignment vertical="center" wrapText="1"/>
    </xf>
    <xf numFmtId="0" fontId="4" fillId="0" borderId="61" xfId="0" applyFont="1" applyBorder="1" applyAlignment="1">
      <alignment horizontal="right" vertical="center" wrapText="1"/>
    </xf>
    <xf numFmtId="0" fontId="3" fillId="0" borderId="69" xfId="0" applyFont="1" applyFill="1" applyBorder="1" applyAlignment="1">
      <alignment horizontal="right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right" vertical="center" wrapText="1"/>
    </xf>
    <xf numFmtId="0" fontId="3" fillId="4" borderId="27" xfId="0" applyFont="1" applyFill="1" applyBorder="1" applyAlignment="1">
      <alignment horizontal="center" vertical="center" wrapText="1"/>
    </xf>
    <xf numFmtId="17" fontId="3" fillId="4" borderId="8" xfId="0" applyNumberFormat="1" applyFont="1" applyFill="1" applyBorder="1" applyAlignment="1">
      <alignment horizontal="center" vertical="center" wrapText="1"/>
    </xf>
    <xf numFmtId="17" fontId="3" fillId="4" borderId="9" xfId="0" applyNumberFormat="1" applyFont="1" applyFill="1" applyBorder="1" applyAlignment="1">
      <alignment horizontal="center" vertical="center" wrapText="1"/>
    </xf>
    <xf numFmtId="17" fontId="3" fillId="4" borderId="10" xfId="0" applyNumberFormat="1" applyFont="1" applyFill="1" applyBorder="1" applyAlignment="1">
      <alignment horizontal="center" vertical="center" wrapText="1"/>
    </xf>
    <xf numFmtId="17" fontId="3" fillId="4" borderId="11" xfId="0" applyNumberFormat="1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right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4" fillId="0" borderId="57" xfId="0" applyFont="1" applyBorder="1" applyAlignment="1">
      <alignment vertical="center" wrapText="1"/>
    </xf>
    <xf numFmtId="0" fontId="1" fillId="0" borderId="0" xfId="0" applyFont="1" applyFill="1" applyAlignment="1">
      <alignment horizontal="center"/>
    </xf>
    <xf numFmtId="0" fontId="9" fillId="7" borderId="70" xfId="0" applyFont="1" applyFill="1" applyBorder="1" applyAlignment="1">
      <alignment horizontal="right" vertical="center" wrapText="1"/>
    </xf>
    <xf numFmtId="0" fontId="4" fillId="0" borderId="57" xfId="0" applyFont="1" applyFill="1" applyBorder="1" applyAlignment="1">
      <alignment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42" xfId="0" applyFont="1" applyBorder="1" applyAlignment="1">
      <alignment horizontal="right" vertical="center" wrapText="1"/>
    </xf>
    <xf numFmtId="0" fontId="6" fillId="0" borderId="63" xfId="0" applyFont="1" applyBorder="1" applyAlignment="1">
      <alignment vertical="center" wrapText="1"/>
    </xf>
    <xf numFmtId="0" fontId="6" fillId="0" borderId="62" xfId="0" applyFont="1" applyFill="1" applyBorder="1" applyAlignment="1">
      <alignment vertical="center" wrapText="1"/>
    </xf>
    <xf numFmtId="0" fontId="6" fillId="0" borderId="57" xfId="0" applyFont="1" applyFill="1" applyBorder="1" applyAlignment="1">
      <alignment vertical="center" wrapText="1"/>
    </xf>
    <xf numFmtId="0" fontId="7" fillId="0" borderId="57" xfId="0" applyFont="1" applyBorder="1" applyAlignment="1">
      <alignment vertical="center" wrapText="1"/>
    </xf>
    <xf numFmtId="3" fontId="7" fillId="0" borderId="24" xfId="0" applyNumberFormat="1" applyFont="1" applyBorder="1" applyAlignment="1">
      <alignment horizontal="center" vertical="center" wrapText="1"/>
    </xf>
    <xf numFmtId="3" fontId="7" fillId="0" borderId="25" xfId="0" applyNumberFormat="1" applyFont="1" applyBorder="1" applyAlignment="1">
      <alignment horizontal="center" vertical="center" wrapText="1"/>
    </xf>
    <xf numFmtId="3" fontId="7" fillId="0" borderId="26" xfId="0" applyNumberFormat="1" applyFont="1" applyBorder="1" applyAlignment="1">
      <alignment horizontal="center" vertical="center" wrapText="1"/>
    </xf>
    <xf numFmtId="17" fontId="3" fillId="0" borderId="18" xfId="0" applyNumberFormat="1" applyFont="1" applyFill="1" applyBorder="1" applyAlignment="1">
      <alignment horizontal="center" vertical="center" wrapText="1"/>
    </xf>
    <xf numFmtId="17" fontId="3" fillId="0" borderId="19" xfId="0" applyNumberFormat="1" applyFont="1" applyFill="1" applyBorder="1" applyAlignment="1">
      <alignment horizontal="center" vertical="center" wrapText="1"/>
    </xf>
    <xf numFmtId="17" fontId="3" fillId="0" borderId="20" xfId="0" applyNumberFormat="1" applyFont="1" applyFill="1" applyBorder="1" applyAlignment="1">
      <alignment horizontal="center" vertical="center" wrapText="1"/>
    </xf>
    <xf numFmtId="17" fontId="3" fillId="0" borderId="21" xfId="0" applyNumberFormat="1" applyFont="1" applyFill="1" applyBorder="1" applyAlignment="1">
      <alignment horizontal="center" vertical="center" wrapText="1"/>
    </xf>
    <xf numFmtId="0" fontId="1" fillId="4" borderId="60" xfId="0" applyFont="1" applyFill="1" applyBorder="1" applyAlignment="1">
      <alignment vertical="center" wrapText="1"/>
    </xf>
    <xf numFmtId="0" fontId="2" fillId="4" borderId="61" xfId="0" applyFont="1" applyFill="1" applyBorder="1" applyAlignment="1">
      <alignment vertical="center" wrapText="1"/>
    </xf>
    <xf numFmtId="3" fontId="2" fillId="4" borderId="8" xfId="0" applyNumberFormat="1" applyFont="1" applyFill="1" applyBorder="1" applyAlignment="1">
      <alignment horizontal="center" vertical="center" wrapText="1"/>
    </xf>
    <xf numFmtId="3" fontId="2" fillId="4" borderId="9" xfId="0" applyNumberFormat="1" applyFont="1" applyFill="1" applyBorder="1" applyAlignment="1">
      <alignment horizontal="center" vertical="center" wrapText="1"/>
    </xf>
    <xf numFmtId="3" fontId="2" fillId="4" borderId="10" xfId="0" applyNumberFormat="1" applyFont="1" applyFill="1" applyBorder="1" applyAlignment="1">
      <alignment horizontal="center" vertical="center" wrapText="1"/>
    </xf>
    <xf numFmtId="3" fontId="2" fillId="4" borderId="11" xfId="0" applyNumberFormat="1" applyFont="1" applyFill="1" applyBorder="1" applyAlignment="1">
      <alignment horizontal="center" vertical="center" wrapText="1"/>
    </xf>
    <xf numFmtId="0" fontId="1" fillId="0" borderId="54" xfId="0" applyFont="1" applyBorder="1" applyAlignment="1">
      <alignment vertical="center" wrapText="1"/>
    </xf>
    <xf numFmtId="0" fontId="1" fillId="0" borderId="56" xfId="0" applyFont="1" applyBorder="1" applyAlignment="1">
      <alignment vertical="center" wrapText="1"/>
    </xf>
    <xf numFmtId="0" fontId="9" fillId="7" borderId="57" xfId="0" applyFont="1" applyFill="1" applyBorder="1" applyAlignment="1">
      <alignment horizontal="right" vertical="center" wrapText="1"/>
    </xf>
    <xf numFmtId="3" fontId="9" fillId="10" borderId="23" xfId="0" applyNumberFormat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9" fillId="7" borderId="59" xfId="0" applyFont="1" applyFill="1" applyBorder="1" applyAlignment="1">
      <alignment horizontal="right" vertical="center" wrapText="1"/>
    </xf>
    <xf numFmtId="3" fontId="9" fillId="10" borderId="18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right" vertical="center" wrapText="1"/>
    </xf>
    <xf numFmtId="0" fontId="9" fillId="7" borderId="29" xfId="0" applyFont="1" applyFill="1" applyBorder="1" applyAlignment="1">
      <alignment vertical="center" wrapText="1"/>
    </xf>
    <xf numFmtId="0" fontId="6" fillId="0" borderId="22" xfId="0" applyFont="1" applyBorder="1"/>
    <xf numFmtId="0" fontId="9" fillId="7" borderId="30" xfId="0" applyFont="1" applyFill="1" applyBorder="1"/>
    <xf numFmtId="0" fontId="2" fillId="0" borderId="0" xfId="0" applyFont="1"/>
    <xf numFmtId="0" fontId="9" fillId="11" borderId="30" xfId="0" applyFont="1" applyFill="1" applyBorder="1"/>
    <xf numFmtId="3" fontId="9" fillId="11" borderId="23" xfId="0" applyNumberFormat="1" applyFont="1" applyFill="1" applyBorder="1" applyAlignment="1">
      <alignment horizontal="center" vertical="center" wrapText="1"/>
    </xf>
    <xf numFmtId="3" fontId="9" fillId="11" borderId="24" xfId="0" applyNumberFormat="1" applyFont="1" applyFill="1" applyBorder="1" applyAlignment="1">
      <alignment horizontal="center" vertical="center" wrapText="1"/>
    </xf>
    <xf numFmtId="3" fontId="9" fillId="11" borderId="25" xfId="0" applyNumberFormat="1" applyFont="1" applyFill="1" applyBorder="1" applyAlignment="1">
      <alignment horizontal="center" vertical="center" wrapText="1"/>
    </xf>
    <xf numFmtId="3" fontId="9" fillId="11" borderId="26" xfId="0" applyNumberFormat="1" applyFont="1" applyFill="1" applyBorder="1" applyAlignment="1">
      <alignment horizontal="center" vertical="center" wrapText="1"/>
    </xf>
    <xf numFmtId="0" fontId="4" fillId="12" borderId="17" xfId="0" applyFont="1" applyFill="1" applyBorder="1"/>
    <xf numFmtId="0" fontId="4" fillId="12" borderId="31" xfId="0" applyFont="1" applyFill="1" applyBorder="1" applyAlignment="1">
      <alignment horizontal="right"/>
    </xf>
    <xf numFmtId="0" fontId="4" fillId="0" borderId="27" xfId="0" applyFont="1" applyBorder="1" applyAlignment="1">
      <alignment horizontal="right" vertical="center" wrapText="1"/>
    </xf>
    <xf numFmtId="0" fontId="6" fillId="0" borderId="67" xfId="0" applyFont="1" applyBorder="1" applyAlignment="1">
      <alignment vertical="center" wrapText="1"/>
    </xf>
    <xf numFmtId="0" fontId="2" fillId="0" borderId="0" xfId="0" applyFont="1" applyBorder="1"/>
    <xf numFmtId="0" fontId="6" fillId="0" borderId="65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7" borderId="37" xfId="0" applyFont="1" applyFill="1" applyBorder="1" applyAlignment="1">
      <alignment vertical="center" wrapText="1"/>
    </xf>
    <xf numFmtId="3" fontId="6" fillId="7" borderId="15" xfId="0" applyNumberFormat="1" applyFont="1" applyFill="1" applyBorder="1" applyAlignment="1">
      <alignment horizontal="center" vertical="center" wrapText="1"/>
    </xf>
    <xf numFmtId="3" fontId="6" fillId="7" borderId="16" xfId="0" applyNumberFormat="1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vertical="center" wrapText="1"/>
    </xf>
    <xf numFmtId="0" fontId="4" fillId="0" borderId="70" xfId="0" applyFont="1" applyBorder="1" applyAlignment="1">
      <alignment horizontal="right" vertical="center" wrapText="1"/>
    </xf>
    <xf numFmtId="0" fontId="6" fillId="7" borderId="70" xfId="0" applyFont="1" applyFill="1" applyBorder="1" applyAlignment="1">
      <alignment vertical="center" wrapText="1"/>
    </xf>
    <xf numFmtId="3" fontId="6" fillId="5" borderId="72" xfId="0" applyNumberFormat="1" applyFont="1" applyFill="1" applyBorder="1" applyAlignment="1">
      <alignment horizontal="center" vertical="center" wrapText="1"/>
    </xf>
    <xf numFmtId="3" fontId="6" fillId="5" borderId="33" xfId="0" applyNumberFormat="1" applyFont="1" applyFill="1" applyBorder="1" applyAlignment="1">
      <alignment horizontal="center" vertical="center" wrapText="1"/>
    </xf>
    <xf numFmtId="3" fontId="6" fillId="7" borderId="33" xfId="0" applyNumberFormat="1" applyFont="1" applyFill="1" applyBorder="1" applyAlignment="1">
      <alignment horizontal="center" vertical="center" wrapText="1"/>
    </xf>
    <xf numFmtId="3" fontId="6" fillId="7" borderId="73" xfId="0" applyNumberFormat="1" applyFont="1" applyFill="1" applyBorder="1" applyAlignment="1">
      <alignment horizontal="center" vertical="center" wrapText="1"/>
    </xf>
    <xf numFmtId="3" fontId="6" fillId="7" borderId="71" xfId="0" applyNumberFormat="1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right" vertical="center" wrapText="1"/>
    </xf>
    <xf numFmtId="0" fontId="6" fillId="7" borderId="31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3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7" fontId="1" fillId="0" borderId="0" xfId="0" applyNumberFormat="1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O438"/>
  <sheetViews>
    <sheetView tabSelected="1" view="pageBreakPreview" topLeftCell="B1" zoomScaleSheetLayoutView="100" workbookViewId="0">
      <selection activeCell="O137" sqref="O137"/>
    </sheetView>
  </sheetViews>
  <sheetFormatPr baseColWidth="10" defaultRowHeight="12.75"/>
  <cols>
    <col min="1" max="1" width="30.42578125" style="3" customWidth="1"/>
    <col min="2" max="2" width="45" style="4" customWidth="1"/>
    <col min="3" max="14" width="6.28515625" style="2" customWidth="1"/>
    <col min="15" max="15" width="6.5703125" style="2" bestFit="1" customWidth="1"/>
  </cols>
  <sheetData>
    <row r="1" spans="1:15">
      <c r="A1" s="416" t="s">
        <v>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>
      <c r="A2" s="415" t="s">
        <v>1</v>
      </c>
      <c r="B2" s="415"/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  <c r="N2" s="415"/>
      <c r="O2" s="415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412" t="s">
        <v>2</v>
      </c>
      <c r="B4" s="412"/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412"/>
    </row>
    <row r="5" spans="1:15">
      <c r="A5" s="413">
        <v>41487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</row>
    <row r="6" spans="1:15" ht="13.5" thickBot="1">
      <c r="A6" s="414" t="s">
        <v>3</v>
      </c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14"/>
      <c r="M6" s="414"/>
      <c r="N6" s="414"/>
      <c r="O6" s="414"/>
    </row>
    <row r="7" spans="1:15" ht="13.5" thickBot="1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5"/>
    </row>
    <row r="8" spans="1:15" s="13" customFormat="1" ht="13.5" thickBot="1">
      <c r="A8" s="7" t="s">
        <v>4</v>
      </c>
      <c r="B8" s="8" t="s">
        <v>5</v>
      </c>
      <c r="C8" s="9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  <c r="K8" s="10" t="s">
        <v>14</v>
      </c>
      <c r="L8" s="10" t="s">
        <v>15</v>
      </c>
      <c r="M8" s="10" t="s">
        <v>16</v>
      </c>
      <c r="N8" s="11" t="s">
        <v>17</v>
      </c>
      <c r="O8" s="12" t="s">
        <v>18</v>
      </c>
    </row>
    <row r="9" spans="1:15" s="13" customFormat="1" ht="13.5" thickBot="1">
      <c r="A9" s="14"/>
      <c r="B9" s="15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16"/>
    </row>
    <row r="10" spans="1:15" ht="13.5" thickBot="1">
      <c r="A10" s="20" t="s">
        <v>19</v>
      </c>
      <c r="B10" s="21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2"/>
    </row>
    <row r="11" spans="1:15" ht="13.5" thickBot="1">
      <c r="A11" s="26"/>
      <c r="B11" s="27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1"/>
      <c r="O11" s="28"/>
    </row>
    <row r="12" spans="1:15" ht="13.5" thickBot="1">
      <c r="A12" s="20" t="s">
        <v>20</v>
      </c>
      <c r="B12" s="21"/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22"/>
    </row>
    <row r="13" spans="1:15" ht="13.5" thickBot="1">
      <c r="A13" s="26"/>
      <c r="B13" s="27"/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1"/>
      <c r="O13" s="28"/>
    </row>
    <row r="14" spans="1:15">
      <c r="A14" s="32" t="s">
        <v>21</v>
      </c>
      <c r="B14" s="33"/>
      <c r="C14" s="35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4"/>
    </row>
    <row r="15" spans="1:15" s="44" customFormat="1" ht="13.5" thickBot="1">
      <c r="A15" s="38"/>
      <c r="B15" s="39"/>
      <c r="C15" s="41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40"/>
    </row>
    <row r="16" spans="1:15" ht="13.5" thickBot="1">
      <c r="A16" s="20" t="s">
        <v>22</v>
      </c>
      <c r="B16" s="21"/>
      <c r="C16" s="23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  <c r="O16" s="22"/>
    </row>
    <row r="17" spans="1:15">
      <c r="A17" s="45" t="s">
        <v>23</v>
      </c>
      <c r="B17" s="46"/>
      <c r="C17" s="49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48"/>
    </row>
    <row r="18" spans="1:15" ht="13.5" thickBot="1">
      <c r="A18" s="38"/>
      <c r="B18" s="52"/>
      <c r="C18" s="41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0"/>
    </row>
    <row r="19" spans="1:15" ht="13.5" thickBot="1">
      <c r="A19" s="20" t="s">
        <v>24</v>
      </c>
      <c r="B19" s="54"/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5"/>
      <c r="O19" s="22"/>
    </row>
    <row r="20" spans="1:15">
      <c r="A20" s="45" t="s">
        <v>25</v>
      </c>
      <c r="B20" s="55"/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8"/>
      <c r="O20" s="48"/>
    </row>
    <row r="21" spans="1:15">
      <c r="A21" s="59"/>
      <c r="B21" s="60" t="s">
        <v>26</v>
      </c>
      <c r="C21" s="62"/>
      <c r="D21" s="63"/>
      <c r="E21" s="63"/>
      <c r="F21" s="63"/>
      <c r="G21" s="63"/>
      <c r="H21" s="63"/>
      <c r="I21" s="63"/>
      <c r="J21" s="63"/>
      <c r="K21" s="64"/>
      <c r="L21" s="64"/>
      <c r="M21" s="64"/>
      <c r="N21" s="65"/>
      <c r="O21" s="61"/>
    </row>
    <row r="22" spans="1:15">
      <c r="A22" s="59"/>
      <c r="B22" s="60" t="s">
        <v>27</v>
      </c>
      <c r="C22" s="62"/>
      <c r="D22" s="63"/>
      <c r="E22" s="63"/>
      <c r="F22" s="63"/>
      <c r="G22" s="63"/>
      <c r="H22" s="63"/>
      <c r="I22" s="63"/>
      <c r="J22" s="63"/>
      <c r="K22" s="64"/>
      <c r="L22" s="64"/>
      <c r="M22" s="64"/>
      <c r="N22" s="65"/>
      <c r="O22" s="61"/>
    </row>
    <row r="23" spans="1:15">
      <c r="A23" s="59"/>
      <c r="B23" s="60" t="s">
        <v>28</v>
      </c>
      <c r="C23" s="62"/>
      <c r="D23" s="63"/>
      <c r="E23" s="63"/>
      <c r="F23" s="63"/>
      <c r="G23" s="63"/>
      <c r="H23" s="63"/>
      <c r="I23" s="63"/>
      <c r="J23" s="63"/>
      <c r="K23" s="64"/>
      <c r="L23" s="64"/>
      <c r="M23" s="64"/>
      <c r="N23" s="65"/>
      <c r="O23" s="61"/>
    </row>
    <row r="24" spans="1:15">
      <c r="A24" s="59"/>
      <c r="B24" s="60" t="s">
        <v>29</v>
      </c>
      <c r="C24" s="62"/>
      <c r="D24" s="63"/>
      <c r="E24" s="63"/>
      <c r="F24" s="63"/>
      <c r="G24" s="63"/>
      <c r="H24" s="63"/>
      <c r="I24" s="63"/>
      <c r="J24" s="63"/>
      <c r="K24" s="64"/>
      <c r="L24" s="64"/>
      <c r="M24" s="64"/>
      <c r="N24" s="65"/>
      <c r="O24" s="61">
        <f>SUM(L24:N24)</f>
        <v>0</v>
      </c>
    </row>
    <row r="25" spans="1:15">
      <c r="A25" s="59"/>
      <c r="B25" s="60" t="s">
        <v>30</v>
      </c>
      <c r="C25" s="62"/>
      <c r="D25" s="63"/>
      <c r="E25" s="63"/>
      <c r="F25" s="63"/>
      <c r="G25" s="63"/>
      <c r="H25" s="63"/>
      <c r="I25" s="63"/>
      <c r="J25" s="63"/>
      <c r="K25" s="64"/>
      <c r="L25" s="64"/>
      <c r="M25" s="64"/>
      <c r="N25" s="65"/>
      <c r="O25" s="61">
        <f>SUM(L25:N25)</f>
        <v>0</v>
      </c>
    </row>
    <row r="26" spans="1:15">
      <c r="A26" s="59"/>
      <c r="B26" s="60" t="s">
        <v>31</v>
      </c>
      <c r="C26" s="62"/>
      <c r="D26" s="63"/>
      <c r="E26" s="63"/>
      <c r="F26" s="63"/>
      <c r="G26" s="63"/>
      <c r="H26" s="63"/>
      <c r="I26" s="63"/>
      <c r="J26" s="63"/>
      <c r="K26" s="64"/>
      <c r="L26" s="64"/>
      <c r="M26" s="64"/>
      <c r="N26" s="65"/>
      <c r="O26" s="61"/>
    </row>
    <row r="27" spans="1:15">
      <c r="A27" s="59"/>
      <c r="B27" s="60" t="s">
        <v>32</v>
      </c>
      <c r="C27" s="62"/>
      <c r="D27" s="63"/>
      <c r="E27" s="63"/>
      <c r="F27" s="63"/>
      <c r="G27" s="63"/>
      <c r="H27" s="63"/>
      <c r="I27" s="63"/>
      <c r="J27" s="63"/>
      <c r="K27" s="64"/>
      <c r="L27" s="64"/>
      <c r="M27" s="64"/>
      <c r="N27" s="65"/>
      <c r="O27" s="61"/>
    </row>
    <row r="28" spans="1:15" ht="13.5" thickBot="1">
      <c r="A28" s="38"/>
      <c r="B28" s="66" t="s">
        <v>31</v>
      </c>
      <c r="C28" s="67"/>
      <c r="D28" s="68"/>
      <c r="E28" s="68"/>
      <c r="F28" s="68"/>
      <c r="G28" s="68"/>
      <c r="H28" s="68"/>
      <c r="I28" s="68"/>
      <c r="J28" s="68"/>
      <c r="K28" s="69"/>
      <c r="L28" s="69"/>
      <c r="M28" s="69"/>
      <c r="N28" s="70"/>
      <c r="O28" s="40">
        <f>SUM(C28:N28)</f>
        <v>0</v>
      </c>
    </row>
    <row r="29" spans="1:15">
      <c r="A29" s="45" t="s">
        <v>33</v>
      </c>
      <c r="B29" s="71"/>
      <c r="C29" s="5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8"/>
      <c r="O29" s="48"/>
    </row>
    <row r="30" spans="1:15">
      <c r="A30" s="59"/>
      <c r="B30" s="60" t="s">
        <v>33</v>
      </c>
      <c r="C30" s="72">
        <v>8</v>
      </c>
      <c r="D30" s="64">
        <v>11</v>
      </c>
      <c r="E30" s="64">
        <v>0</v>
      </c>
      <c r="F30" s="64">
        <v>3</v>
      </c>
      <c r="G30" s="64">
        <v>3</v>
      </c>
      <c r="H30" s="64">
        <v>0</v>
      </c>
      <c r="I30" s="64">
        <v>1</v>
      </c>
      <c r="J30" s="64">
        <v>2</v>
      </c>
      <c r="K30" s="64"/>
      <c r="L30" s="64"/>
      <c r="M30" s="64"/>
      <c r="N30" s="65"/>
      <c r="O30" s="61">
        <f>SUM(C30:N30)</f>
        <v>28</v>
      </c>
    </row>
    <row r="31" spans="1:15">
      <c r="A31" s="59"/>
      <c r="B31" s="60" t="s">
        <v>34</v>
      </c>
      <c r="C31" s="72">
        <v>65</v>
      </c>
      <c r="D31" s="64">
        <v>39</v>
      </c>
      <c r="E31" s="64">
        <v>0</v>
      </c>
      <c r="F31" s="64">
        <v>50</v>
      </c>
      <c r="G31" s="64">
        <v>227</v>
      </c>
      <c r="H31" s="64">
        <v>0</v>
      </c>
      <c r="I31" s="64">
        <v>20</v>
      </c>
      <c r="J31" s="64">
        <v>18</v>
      </c>
      <c r="K31" s="64"/>
      <c r="L31" s="64"/>
      <c r="M31" s="64"/>
      <c r="N31" s="65"/>
      <c r="O31" s="61">
        <f>SUM(C31:N31)</f>
        <v>419</v>
      </c>
    </row>
    <row r="32" spans="1:15">
      <c r="A32" s="59"/>
      <c r="B32" s="60" t="s">
        <v>28</v>
      </c>
      <c r="C32" s="72">
        <v>4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1</v>
      </c>
      <c r="K32" s="64"/>
      <c r="L32" s="64"/>
      <c r="M32" s="64"/>
      <c r="N32" s="65"/>
      <c r="O32" s="61">
        <f>SUM(C32:N32)</f>
        <v>5</v>
      </c>
    </row>
    <row r="33" spans="1:15">
      <c r="A33" s="59"/>
      <c r="B33" s="60" t="s">
        <v>35</v>
      </c>
      <c r="C33" s="72">
        <v>65</v>
      </c>
      <c r="D33" s="64">
        <v>39</v>
      </c>
      <c r="E33" s="64">
        <v>0</v>
      </c>
      <c r="F33" s="64">
        <v>50</v>
      </c>
      <c r="G33" s="64">
        <v>227</v>
      </c>
      <c r="H33" s="64">
        <v>0</v>
      </c>
      <c r="I33" s="64">
        <v>0</v>
      </c>
      <c r="J33" s="64">
        <v>18</v>
      </c>
      <c r="K33" s="64"/>
      <c r="L33" s="64"/>
      <c r="M33" s="64"/>
      <c r="N33" s="65"/>
      <c r="O33" s="61">
        <f>SUM(C33:N33)</f>
        <v>399</v>
      </c>
    </row>
    <row r="34" spans="1:15" ht="13.5" thickBot="1">
      <c r="A34" s="73"/>
      <c r="B34" s="74"/>
      <c r="C34" s="75"/>
      <c r="D34" s="69"/>
      <c r="E34" s="42"/>
      <c r="F34" s="69"/>
      <c r="G34" s="69"/>
      <c r="H34" s="69"/>
      <c r="I34" s="69"/>
      <c r="J34" s="69"/>
      <c r="K34" s="69"/>
      <c r="L34" s="69"/>
      <c r="M34" s="69"/>
      <c r="N34" s="70"/>
      <c r="O34" s="40"/>
    </row>
    <row r="35" spans="1:15">
      <c r="A35" s="76" t="s">
        <v>36</v>
      </c>
      <c r="B35" s="77"/>
      <c r="C35" s="78"/>
      <c r="D35" s="79"/>
      <c r="E35" s="57"/>
      <c r="F35" s="79"/>
      <c r="G35" s="79"/>
      <c r="H35" s="79"/>
      <c r="I35" s="79"/>
      <c r="J35" s="79"/>
      <c r="K35" s="79"/>
      <c r="L35" s="79"/>
      <c r="M35" s="79"/>
      <c r="N35" s="80"/>
      <c r="O35" s="48"/>
    </row>
    <row r="36" spans="1:15" ht="13.5" thickBot="1">
      <c r="A36" s="81"/>
      <c r="B36" s="52" t="s">
        <v>37</v>
      </c>
      <c r="C36" s="82">
        <v>53300</v>
      </c>
      <c r="D36" s="83">
        <v>101536</v>
      </c>
      <c r="E36" s="84">
        <v>96999</v>
      </c>
      <c r="F36" s="83">
        <v>60058</v>
      </c>
      <c r="G36" s="83">
        <v>51832</v>
      </c>
      <c r="H36" s="83">
        <v>77616</v>
      </c>
      <c r="I36" s="83">
        <v>34060</v>
      </c>
      <c r="J36" s="83">
        <v>74094</v>
      </c>
      <c r="K36" s="83"/>
      <c r="L36" s="83"/>
      <c r="M36" s="83"/>
      <c r="N36" s="85"/>
      <c r="O36" s="86">
        <f>SUM(C36:N36)</f>
        <v>549495</v>
      </c>
    </row>
    <row r="37" spans="1:15">
      <c r="A37" s="416" t="s">
        <v>0</v>
      </c>
      <c r="B37" s="416"/>
      <c r="C37" s="416"/>
      <c r="D37" s="416"/>
      <c r="E37" s="416"/>
      <c r="F37" s="416"/>
      <c r="G37" s="416"/>
      <c r="H37" s="416"/>
      <c r="I37" s="416"/>
      <c r="J37" s="416"/>
      <c r="K37" s="416"/>
      <c r="L37" s="416"/>
      <c r="M37" s="416"/>
      <c r="N37" s="416"/>
      <c r="O37" s="416"/>
    </row>
    <row r="38" spans="1:15">
      <c r="A38" s="415" t="s">
        <v>1</v>
      </c>
      <c r="B38" s="415"/>
      <c r="C38" s="415"/>
      <c r="D38" s="415"/>
      <c r="E38" s="415"/>
      <c r="F38" s="415"/>
      <c r="G38" s="415"/>
      <c r="H38" s="415"/>
      <c r="I38" s="415"/>
      <c r="J38" s="415"/>
      <c r="K38" s="415"/>
      <c r="L38" s="415"/>
      <c r="M38" s="415"/>
      <c r="N38" s="415"/>
      <c r="O38" s="415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412" t="s">
        <v>2</v>
      </c>
      <c r="B40" s="412"/>
      <c r="C40" s="412"/>
      <c r="D40" s="412"/>
      <c r="E40" s="412"/>
      <c r="F40" s="412"/>
      <c r="G40" s="412"/>
      <c r="H40" s="412"/>
      <c r="I40" s="412"/>
      <c r="J40" s="412"/>
      <c r="K40" s="412"/>
      <c r="L40" s="412"/>
      <c r="M40" s="412"/>
      <c r="N40" s="412"/>
      <c r="O40" s="412"/>
    </row>
    <row r="41" spans="1:15">
      <c r="A41" s="413">
        <v>41487</v>
      </c>
      <c r="B41" s="412"/>
      <c r="C41" s="412"/>
      <c r="D41" s="412"/>
      <c r="E41" s="412"/>
      <c r="F41" s="412"/>
      <c r="G41" s="412"/>
      <c r="H41" s="412"/>
      <c r="I41" s="412"/>
      <c r="J41" s="412"/>
      <c r="K41" s="412"/>
      <c r="L41" s="412"/>
      <c r="M41" s="412"/>
      <c r="N41" s="412"/>
      <c r="O41" s="412"/>
    </row>
    <row r="42" spans="1:15" ht="13.5" thickBot="1">
      <c r="A42" s="414" t="s">
        <v>3</v>
      </c>
      <c r="B42" s="414"/>
      <c r="C42" s="414"/>
      <c r="D42" s="414"/>
      <c r="E42" s="414"/>
      <c r="F42" s="414"/>
      <c r="G42" s="414"/>
      <c r="H42" s="414"/>
      <c r="I42" s="414"/>
      <c r="J42" s="414"/>
      <c r="K42" s="414"/>
      <c r="L42" s="414"/>
      <c r="M42" s="414"/>
      <c r="N42" s="414"/>
      <c r="O42" s="414"/>
    </row>
    <row r="43" spans="1:15" ht="13.5" thickBot="1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5"/>
    </row>
    <row r="44" spans="1:15" s="13" customFormat="1" ht="13.5" thickBot="1">
      <c r="A44" s="87" t="s">
        <v>4</v>
      </c>
      <c r="B44" s="7" t="s">
        <v>5</v>
      </c>
      <c r="C44" s="9" t="s">
        <v>6</v>
      </c>
      <c r="D44" s="10" t="s">
        <v>7</v>
      </c>
      <c r="E44" s="10" t="s">
        <v>8</v>
      </c>
      <c r="F44" s="10" t="s">
        <v>9</v>
      </c>
      <c r="G44" s="10" t="s">
        <v>10</v>
      </c>
      <c r="H44" s="10" t="s">
        <v>11</v>
      </c>
      <c r="I44" s="10" t="s">
        <v>12</v>
      </c>
      <c r="J44" s="10" t="s">
        <v>13</v>
      </c>
      <c r="K44" s="10" t="s">
        <v>14</v>
      </c>
      <c r="L44" s="10" t="s">
        <v>15</v>
      </c>
      <c r="M44" s="10" t="s">
        <v>16</v>
      </c>
      <c r="N44" s="11" t="s">
        <v>17</v>
      </c>
      <c r="O44" s="12" t="s">
        <v>18</v>
      </c>
    </row>
    <row r="45" spans="1:15" s="13" customFormat="1" ht="13.5" thickBot="1">
      <c r="A45" s="88"/>
      <c r="B45" s="14"/>
      <c r="C45" s="17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9"/>
      <c r="O45" s="16"/>
    </row>
    <row r="46" spans="1:15" ht="13.5" thickBot="1">
      <c r="A46" s="89" t="s">
        <v>38</v>
      </c>
      <c r="B46" s="90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5"/>
      <c r="O46" s="22"/>
    </row>
    <row r="47" spans="1:15" ht="13.5" thickBot="1">
      <c r="A47" s="91" t="s">
        <v>39</v>
      </c>
      <c r="B47" s="26" t="s">
        <v>40</v>
      </c>
      <c r="C47" s="93">
        <v>4343</v>
      </c>
      <c r="D47" s="94">
        <v>4210</v>
      </c>
      <c r="E47" s="94">
        <v>3627</v>
      </c>
      <c r="F47" s="94">
        <v>4181</v>
      </c>
      <c r="G47" s="94">
        <v>3908</v>
      </c>
      <c r="H47" s="94">
        <v>3978</v>
      </c>
      <c r="I47" s="94">
        <v>4212</v>
      </c>
      <c r="J47" s="94">
        <v>4348</v>
      </c>
      <c r="K47" s="94"/>
      <c r="L47" s="94"/>
      <c r="M47" s="94"/>
      <c r="N47" s="95"/>
      <c r="O47" s="92">
        <f t="shared" ref="O47:O59" si="0">SUM(C47:N47)</f>
        <v>32807</v>
      </c>
    </row>
    <row r="48" spans="1:15" s="102" customFormat="1">
      <c r="A48" s="96"/>
      <c r="B48" s="97" t="s">
        <v>41</v>
      </c>
      <c r="C48" s="99">
        <v>481</v>
      </c>
      <c r="D48" s="100">
        <v>408</v>
      </c>
      <c r="E48" s="100">
        <v>332</v>
      </c>
      <c r="F48" s="100">
        <v>412</v>
      </c>
      <c r="G48" s="100">
        <v>478</v>
      </c>
      <c r="H48" s="100">
        <v>374</v>
      </c>
      <c r="I48" s="100">
        <v>480</v>
      </c>
      <c r="J48" s="100">
        <v>208</v>
      </c>
      <c r="K48" s="100"/>
      <c r="L48" s="100"/>
      <c r="M48" s="100"/>
      <c r="N48" s="101"/>
      <c r="O48" s="98">
        <f t="shared" si="0"/>
        <v>3173</v>
      </c>
    </row>
    <row r="49" spans="1:15">
      <c r="A49" s="103"/>
      <c r="B49" s="104" t="s">
        <v>42</v>
      </c>
      <c r="C49" s="106">
        <v>160</v>
      </c>
      <c r="D49" s="107">
        <v>146</v>
      </c>
      <c r="E49" s="107">
        <v>76</v>
      </c>
      <c r="F49" s="107">
        <v>135</v>
      </c>
      <c r="G49" s="107">
        <v>154</v>
      </c>
      <c r="H49" s="107">
        <v>129</v>
      </c>
      <c r="I49" s="107">
        <v>173</v>
      </c>
      <c r="J49" s="107">
        <v>62</v>
      </c>
      <c r="K49" s="107"/>
      <c r="L49" s="107"/>
      <c r="M49" s="107"/>
      <c r="N49" s="108"/>
      <c r="O49" s="105">
        <f t="shared" si="0"/>
        <v>1035</v>
      </c>
    </row>
    <row r="50" spans="1:15">
      <c r="A50" s="103"/>
      <c r="B50" s="104" t="s">
        <v>43</v>
      </c>
      <c r="C50" s="106">
        <v>69</v>
      </c>
      <c r="D50" s="107">
        <v>55</v>
      </c>
      <c r="E50" s="107">
        <v>35</v>
      </c>
      <c r="F50" s="107">
        <v>52</v>
      </c>
      <c r="G50" s="107">
        <v>59</v>
      </c>
      <c r="H50" s="107">
        <v>61</v>
      </c>
      <c r="I50" s="107">
        <v>135</v>
      </c>
      <c r="J50" s="107">
        <v>29</v>
      </c>
      <c r="K50" s="107"/>
      <c r="L50" s="107"/>
      <c r="M50" s="107"/>
      <c r="N50" s="108"/>
      <c r="O50" s="105">
        <f t="shared" si="0"/>
        <v>495</v>
      </c>
    </row>
    <row r="51" spans="1:15">
      <c r="A51" s="103"/>
      <c r="B51" s="104" t="s">
        <v>44</v>
      </c>
      <c r="C51" s="106">
        <v>147</v>
      </c>
      <c r="D51" s="107">
        <v>125</v>
      </c>
      <c r="E51" s="107">
        <v>76</v>
      </c>
      <c r="F51" s="107">
        <v>123</v>
      </c>
      <c r="G51" s="107">
        <v>148</v>
      </c>
      <c r="H51" s="107">
        <v>146</v>
      </c>
      <c r="I51" s="107">
        <v>195</v>
      </c>
      <c r="J51" s="107">
        <v>65</v>
      </c>
      <c r="K51" s="107"/>
      <c r="L51" s="107"/>
      <c r="M51" s="107"/>
      <c r="N51" s="108"/>
      <c r="O51" s="105">
        <f t="shared" si="0"/>
        <v>1025</v>
      </c>
    </row>
    <row r="52" spans="1:15">
      <c r="A52" s="103"/>
      <c r="B52" s="104" t="s">
        <v>45</v>
      </c>
      <c r="C52" s="106">
        <v>107</v>
      </c>
      <c r="D52" s="107">
        <v>59</v>
      </c>
      <c r="E52" s="107">
        <v>28</v>
      </c>
      <c r="F52" s="107">
        <v>57</v>
      </c>
      <c r="G52" s="107">
        <v>53</v>
      </c>
      <c r="H52" s="107">
        <v>60</v>
      </c>
      <c r="I52" s="107">
        <v>86</v>
      </c>
      <c r="J52" s="107">
        <v>48</v>
      </c>
      <c r="K52" s="107"/>
      <c r="L52" s="107"/>
      <c r="M52" s="107"/>
      <c r="N52" s="108"/>
      <c r="O52" s="105">
        <f t="shared" si="0"/>
        <v>498</v>
      </c>
    </row>
    <row r="53" spans="1:15">
      <c r="A53" s="103"/>
      <c r="B53" s="104" t="s">
        <v>46</v>
      </c>
      <c r="C53" s="106">
        <v>165</v>
      </c>
      <c r="D53" s="107">
        <v>122</v>
      </c>
      <c r="E53" s="107">
        <v>143</v>
      </c>
      <c r="F53" s="107">
        <v>35</v>
      </c>
      <c r="G53" s="107">
        <v>26</v>
      </c>
      <c r="H53" s="107">
        <v>82</v>
      </c>
      <c r="I53" s="107">
        <v>94</v>
      </c>
      <c r="J53" s="107">
        <v>58</v>
      </c>
      <c r="K53" s="107"/>
      <c r="L53" s="107"/>
      <c r="M53" s="107"/>
      <c r="N53" s="108"/>
      <c r="O53" s="105">
        <f t="shared" si="0"/>
        <v>725</v>
      </c>
    </row>
    <row r="54" spans="1:15">
      <c r="A54" s="103"/>
      <c r="B54" s="104" t="s">
        <v>47</v>
      </c>
      <c r="C54" s="106">
        <v>138</v>
      </c>
      <c r="D54" s="107">
        <v>158</v>
      </c>
      <c r="E54" s="107">
        <v>141</v>
      </c>
      <c r="F54" s="107">
        <v>174</v>
      </c>
      <c r="G54" s="107">
        <v>219</v>
      </c>
      <c r="H54" s="107">
        <v>129</v>
      </c>
      <c r="I54" s="107">
        <v>146</v>
      </c>
      <c r="J54" s="107">
        <v>72</v>
      </c>
      <c r="K54" s="107"/>
      <c r="L54" s="107"/>
      <c r="M54" s="107"/>
      <c r="N54" s="108"/>
      <c r="O54" s="105">
        <f t="shared" si="0"/>
        <v>1177</v>
      </c>
    </row>
    <row r="55" spans="1:15">
      <c r="A55" s="103"/>
      <c r="B55" s="104" t="s">
        <v>48</v>
      </c>
      <c r="C55" s="106">
        <v>174</v>
      </c>
      <c r="D55" s="107">
        <v>162</v>
      </c>
      <c r="E55" s="107">
        <v>141</v>
      </c>
      <c r="F55" s="107">
        <v>201</v>
      </c>
      <c r="G55" s="107">
        <v>181</v>
      </c>
      <c r="H55" s="107">
        <v>135</v>
      </c>
      <c r="I55" s="107">
        <v>208</v>
      </c>
      <c r="J55" s="107">
        <v>89</v>
      </c>
      <c r="K55" s="107"/>
      <c r="L55" s="107"/>
      <c r="M55" s="107"/>
      <c r="N55" s="108"/>
      <c r="O55" s="105">
        <f t="shared" si="0"/>
        <v>1291</v>
      </c>
    </row>
    <row r="56" spans="1:15">
      <c r="A56" s="103"/>
      <c r="B56" s="104" t="s">
        <v>49</v>
      </c>
      <c r="C56" s="110"/>
      <c r="D56" s="111"/>
      <c r="E56" s="111"/>
      <c r="F56" s="111"/>
      <c r="G56" s="111"/>
      <c r="H56" s="111"/>
      <c r="I56" s="107">
        <v>3</v>
      </c>
      <c r="J56" s="107">
        <v>6</v>
      </c>
      <c r="K56" s="107"/>
      <c r="L56" s="107"/>
      <c r="M56" s="107"/>
      <c r="N56" s="108"/>
      <c r="O56" s="105">
        <f>SUM(I56:N56)</f>
        <v>9</v>
      </c>
    </row>
    <row r="57" spans="1:15">
      <c r="A57" s="103"/>
      <c r="B57" s="104" t="s">
        <v>50</v>
      </c>
      <c r="C57" s="106">
        <v>90</v>
      </c>
      <c r="D57" s="107">
        <v>83</v>
      </c>
      <c r="E57" s="107">
        <v>51</v>
      </c>
      <c r="F57" s="107">
        <v>94</v>
      </c>
      <c r="G57" s="107">
        <v>100</v>
      </c>
      <c r="H57" s="107">
        <v>77</v>
      </c>
      <c r="I57" s="107">
        <v>122</v>
      </c>
      <c r="J57" s="107">
        <v>51</v>
      </c>
      <c r="K57" s="107"/>
      <c r="L57" s="107"/>
      <c r="M57" s="107"/>
      <c r="N57" s="108"/>
      <c r="O57" s="105">
        <f t="shared" si="0"/>
        <v>668</v>
      </c>
    </row>
    <row r="58" spans="1:15">
      <c r="A58" s="103"/>
      <c r="B58" s="104" t="s">
        <v>51</v>
      </c>
      <c r="C58" s="106">
        <v>1</v>
      </c>
      <c r="D58" s="107">
        <v>3</v>
      </c>
      <c r="E58" s="107">
        <v>4</v>
      </c>
      <c r="F58" s="107">
        <v>12</v>
      </c>
      <c r="G58" s="107">
        <v>6</v>
      </c>
      <c r="H58" s="107">
        <v>6</v>
      </c>
      <c r="I58" s="107">
        <v>11</v>
      </c>
      <c r="J58" s="107">
        <v>4</v>
      </c>
      <c r="K58" s="107"/>
      <c r="L58" s="107"/>
      <c r="M58" s="107"/>
      <c r="N58" s="108"/>
      <c r="O58" s="105">
        <f t="shared" si="0"/>
        <v>47</v>
      </c>
    </row>
    <row r="59" spans="1:15">
      <c r="A59" s="103"/>
      <c r="B59" s="104" t="s">
        <v>52</v>
      </c>
      <c r="C59" s="106">
        <v>114</v>
      </c>
      <c r="D59" s="107">
        <v>125</v>
      </c>
      <c r="E59" s="107">
        <v>123</v>
      </c>
      <c r="F59" s="107">
        <v>127</v>
      </c>
      <c r="G59" s="107">
        <v>143</v>
      </c>
      <c r="H59" s="107">
        <v>113</v>
      </c>
      <c r="I59" s="107">
        <v>146</v>
      </c>
      <c r="J59" s="107">
        <v>51</v>
      </c>
      <c r="K59" s="107"/>
      <c r="L59" s="107"/>
      <c r="M59" s="107"/>
      <c r="N59" s="108"/>
      <c r="O59" s="105">
        <f t="shared" si="0"/>
        <v>942</v>
      </c>
    </row>
    <row r="60" spans="1:15">
      <c r="A60" s="103"/>
      <c r="B60" s="112" t="s">
        <v>53</v>
      </c>
      <c r="C60" s="113">
        <f>SUM(C48:C59)</f>
        <v>1646</v>
      </c>
      <c r="D60" s="113">
        <f t="shared" ref="D60:O60" si="1">SUM(D48:D59)</f>
        <v>1446</v>
      </c>
      <c r="E60" s="113">
        <f t="shared" si="1"/>
        <v>1150</v>
      </c>
      <c r="F60" s="113">
        <f t="shared" si="1"/>
        <v>1422</v>
      </c>
      <c r="G60" s="113">
        <f t="shared" si="1"/>
        <v>1567</v>
      </c>
      <c r="H60" s="113">
        <f t="shared" si="1"/>
        <v>1312</v>
      </c>
      <c r="I60" s="113">
        <f t="shared" si="1"/>
        <v>1799</v>
      </c>
      <c r="J60" s="113">
        <f t="shared" si="1"/>
        <v>743</v>
      </c>
      <c r="K60" s="113">
        <f t="shared" si="1"/>
        <v>0</v>
      </c>
      <c r="L60" s="113">
        <f t="shared" si="1"/>
        <v>0</v>
      </c>
      <c r="M60" s="113">
        <f t="shared" si="1"/>
        <v>0</v>
      </c>
      <c r="N60" s="113">
        <f t="shared" si="1"/>
        <v>0</v>
      </c>
      <c r="O60" s="61">
        <f t="shared" si="1"/>
        <v>11085</v>
      </c>
    </row>
    <row r="61" spans="1:15">
      <c r="A61" s="103"/>
      <c r="B61" s="104" t="s">
        <v>41</v>
      </c>
      <c r="C61" s="106">
        <v>84</v>
      </c>
      <c r="D61" s="107">
        <v>67</v>
      </c>
      <c r="E61" s="107">
        <v>34</v>
      </c>
      <c r="F61" s="107">
        <v>51</v>
      </c>
      <c r="G61" s="107">
        <v>81</v>
      </c>
      <c r="H61" s="107">
        <v>44</v>
      </c>
      <c r="I61" s="107">
        <v>38</v>
      </c>
      <c r="J61" s="111"/>
      <c r="K61" s="111"/>
      <c r="L61" s="111"/>
      <c r="M61" s="111"/>
      <c r="N61" s="114"/>
      <c r="O61" s="105">
        <f t="shared" ref="O61:O72" si="2">SUM(C61:N61)</f>
        <v>399</v>
      </c>
    </row>
    <row r="62" spans="1:15">
      <c r="A62" s="103"/>
      <c r="B62" s="104" t="s">
        <v>42</v>
      </c>
      <c r="C62" s="106">
        <v>30</v>
      </c>
      <c r="D62" s="107">
        <v>24</v>
      </c>
      <c r="E62" s="107">
        <v>14</v>
      </c>
      <c r="F62" s="107">
        <v>15</v>
      </c>
      <c r="G62" s="107">
        <v>29</v>
      </c>
      <c r="H62" s="107">
        <v>17</v>
      </c>
      <c r="I62" s="107">
        <v>16</v>
      </c>
      <c r="J62" s="111"/>
      <c r="K62" s="111"/>
      <c r="L62" s="111"/>
      <c r="M62" s="111"/>
      <c r="N62" s="114"/>
      <c r="O62" s="105">
        <f t="shared" si="2"/>
        <v>145</v>
      </c>
    </row>
    <row r="63" spans="1:15">
      <c r="A63" s="103"/>
      <c r="B63" s="104" t="s">
        <v>43</v>
      </c>
      <c r="C63" s="106">
        <v>30</v>
      </c>
      <c r="D63" s="107">
        <v>24</v>
      </c>
      <c r="E63" s="107">
        <v>14</v>
      </c>
      <c r="F63" s="107">
        <v>15</v>
      </c>
      <c r="G63" s="107">
        <v>29</v>
      </c>
      <c r="H63" s="107">
        <v>17</v>
      </c>
      <c r="I63" s="107">
        <v>16</v>
      </c>
      <c r="J63" s="111"/>
      <c r="K63" s="111"/>
      <c r="L63" s="111"/>
      <c r="M63" s="111"/>
      <c r="N63" s="114"/>
      <c r="O63" s="105">
        <f t="shared" si="2"/>
        <v>145</v>
      </c>
    </row>
    <row r="64" spans="1:15">
      <c r="A64" s="103"/>
      <c r="B64" s="104" t="s">
        <v>44</v>
      </c>
      <c r="C64" s="106">
        <v>30</v>
      </c>
      <c r="D64" s="107">
        <v>24</v>
      </c>
      <c r="E64" s="107">
        <v>14</v>
      </c>
      <c r="F64" s="107">
        <v>17</v>
      </c>
      <c r="G64" s="107">
        <v>35</v>
      </c>
      <c r="H64" s="107">
        <v>22</v>
      </c>
      <c r="I64" s="107">
        <v>23</v>
      </c>
      <c r="J64" s="111"/>
      <c r="K64" s="111"/>
      <c r="L64" s="111"/>
      <c r="M64" s="111"/>
      <c r="N64" s="114"/>
      <c r="O64" s="105">
        <f t="shared" si="2"/>
        <v>165</v>
      </c>
    </row>
    <row r="65" spans="1:15">
      <c r="A65" s="103"/>
      <c r="B65" s="104" t="s">
        <v>45</v>
      </c>
      <c r="C65" s="106">
        <v>21</v>
      </c>
      <c r="D65" s="107">
        <v>20</v>
      </c>
      <c r="E65" s="107">
        <v>9</v>
      </c>
      <c r="F65" s="107">
        <v>16</v>
      </c>
      <c r="G65" s="107">
        <v>23</v>
      </c>
      <c r="H65" s="107">
        <v>11</v>
      </c>
      <c r="I65" s="107">
        <v>14</v>
      </c>
      <c r="J65" s="111"/>
      <c r="K65" s="111"/>
      <c r="L65" s="111"/>
      <c r="M65" s="111"/>
      <c r="N65" s="114"/>
      <c r="O65" s="105">
        <f t="shared" si="2"/>
        <v>114</v>
      </c>
    </row>
    <row r="66" spans="1:15">
      <c r="A66" s="103"/>
      <c r="B66" s="104" t="s">
        <v>46</v>
      </c>
      <c r="C66" s="106">
        <v>23</v>
      </c>
      <c r="D66" s="107">
        <v>15</v>
      </c>
      <c r="E66" s="107">
        <v>10</v>
      </c>
      <c r="F66" s="107">
        <v>5</v>
      </c>
      <c r="G66" s="107">
        <v>0</v>
      </c>
      <c r="H66" s="107">
        <v>11</v>
      </c>
      <c r="I66" s="107">
        <v>14</v>
      </c>
      <c r="J66" s="111"/>
      <c r="K66" s="111"/>
      <c r="L66" s="111"/>
      <c r="M66" s="111"/>
      <c r="N66" s="114"/>
      <c r="O66" s="105">
        <f t="shared" si="2"/>
        <v>78</v>
      </c>
    </row>
    <row r="67" spans="1:15">
      <c r="A67" s="103"/>
      <c r="B67" s="104" t="s">
        <v>47</v>
      </c>
      <c r="C67" s="106">
        <v>42</v>
      </c>
      <c r="D67" s="107">
        <v>19</v>
      </c>
      <c r="E67" s="107">
        <v>17</v>
      </c>
      <c r="F67" s="107">
        <v>20</v>
      </c>
      <c r="G67" s="107">
        <v>39</v>
      </c>
      <c r="H67" s="107">
        <v>19</v>
      </c>
      <c r="I67" s="107">
        <v>11</v>
      </c>
      <c r="J67" s="111"/>
      <c r="K67" s="111"/>
      <c r="L67" s="111"/>
      <c r="M67" s="111"/>
      <c r="N67" s="114"/>
      <c r="O67" s="105">
        <f t="shared" si="2"/>
        <v>167</v>
      </c>
    </row>
    <row r="68" spans="1:15">
      <c r="A68" s="103"/>
      <c r="B68" s="104" t="s">
        <v>48</v>
      </c>
      <c r="C68" s="106">
        <v>24</v>
      </c>
      <c r="D68" s="107">
        <v>21</v>
      </c>
      <c r="E68" s="107">
        <v>9</v>
      </c>
      <c r="F68" s="107">
        <v>16</v>
      </c>
      <c r="G68" s="107">
        <v>33</v>
      </c>
      <c r="H68" s="107">
        <v>15</v>
      </c>
      <c r="I68" s="107">
        <v>16</v>
      </c>
      <c r="J68" s="111"/>
      <c r="K68" s="111"/>
      <c r="L68" s="111"/>
      <c r="M68" s="111"/>
      <c r="N68" s="114"/>
      <c r="O68" s="105">
        <f t="shared" si="2"/>
        <v>134</v>
      </c>
    </row>
    <row r="69" spans="1:15">
      <c r="A69" s="103"/>
      <c r="B69" s="104" t="s">
        <v>54</v>
      </c>
      <c r="C69" s="106">
        <v>23</v>
      </c>
      <c r="D69" s="107">
        <v>12</v>
      </c>
      <c r="E69" s="107">
        <v>8</v>
      </c>
      <c r="F69" s="107">
        <v>13</v>
      </c>
      <c r="G69" s="107">
        <v>25</v>
      </c>
      <c r="H69" s="107">
        <v>15</v>
      </c>
      <c r="I69" s="107">
        <v>11</v>
      </c>
      <c r="J69" s="111"/>
      <c r="K69" s="111"/>
      <c r="L69" s="111"/>
      <c r="M69" s="111"/>
      <c r="N69" s="114"/>
      <c r="O69" s="105">
        <f t="shared" si="2"/>
        <v>107</v>
      </c>
    </row>
    <row r="70" spans="1:15">
      <c r="A70" s="103"/>
      <c r="B70" s="104" t="s">
        <v>50</v>
      </c>
      <c r="C70" s="106">
        <v>29</v>
      </c>
      <c r="D70" s="107">
        <v>32</v>
      </c>
      <c r="E70" s="107">
        <v>15</v>
      </c>
      <c r="F70" s="107">
        <v>25</v>
      </c>
      <c r="G70" s="107">
        <v>47</v>
      </c>
      <c r="H70" s="107">
        <v>18</v>
      </c>
      <c r="I70" s="107">
        <v>14</v>
      </c>
      <c r="J70" s="111"/>
      <c r="K70" s="111"/>
      <c r="L70" s="111"/>
      <c r="M70" s="111"/>
      <c r="N70" s="114"/>
      <c r="O70" s="105">
        <f t="shared" si="2"/>
        <v>180</v>
      </c>
    </row>
    <row r="71" spans="1:15">
      <c r="A71" s="103"/>
      <c r="B71" s="104" t="s">
        <v>51</v>
      </c>
      <c r="C71" s="106"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v>0</v>
      </c>
      <c r="I71" s="107">
        <v>0</v>
      </c>
      <c r="J71" s="111"/>
      <c r="K71" s="111"/>
      <c r="L71" s="111"/>
      <c r="M71" s="111"/>
      <c r="N71" s="114"/>
      <c r="O71" s="105">
        <f t="shared" si="2"/>
        <v>0</v>
      </c>
    </row>
    <row r="72" spans="1:15">
      <c r="A72" s="103"/>
      <c r="B72" s="104" t="s">
        <v>52</v>
      </c>
      <c r="C72" s="106">
        <v>14</v>
      </c>
      <c r="D72" s="107">
        <v>20</v>
      </c>
      <c r="E72" s="107">
        <v>15</v>
      </c>
      <c r="F72" s="107">
        <v>19</v>
      </c>
      <c r="G72" s="107">
        <v>31</v>
      </c>
      <c r="H72" s="107">
        <v>19</v>
      </c>
      <c r="I72" s="107">
        <v>19</v>
      </c>
      <c r="J72" s="111"/>
      <c r="K72" s="111"/>
      <c r="L72" s="111"/>
      <c r="M72" s="111"/>
      <c r="N72" s="114"/>
      <c r="O72" s="105">
        <f t="shared" si="2"/>
        <v>137</v>
      </c>
    </row>
    <row r="73" spans="1:15" s="102" customFormat="1">
      <c r="A73" s="96"/>
      <c r="B73" s="115" t="s">
        <v>55</v>
      </c>
      <c r="C73" s="72">
        <f>SUM(C61:C72)</f>
        <v>350</v>
      </c>
      <c r="D73" s="72">
        <f t="shared" ref="D73:O73" si="3">SUM(D61:D72)</f>
        <v>278</v>
      </c>
      <c r="E73" s="72">
        <f t="shared" si="3"/>
        <v>159</v>
      </c>
      <c r="F73" s="72">
        <f t="shared" si="3"/>
        <v>212</v>
      </c>
      <c r="G73" s="72">
        <f t="shared" si="3"/>
        <v>372</v>
      </c>
      <c r="H73" s="72">
        <f t="shared" si="3"/>
        <v>208</v>
      </c>
      <c r="I73" s="72">
        <f t="shared" si="3"/>
        <v>192</v>
      </c>
      <c r="J73" s="72">
        <f t="shared" si="3"/>
        <v>0</v>
      </c>
      <c r="K73" s="72">
        <f t="shared" si="3"/>
        <v>0</v>
      </c>
      <c r="L73" s="72">
        <f t="shared" si="3"/>
        <v>0</v>
      </c>
      <c r="M73" s="72">
        <f t="shared" si="3"/>
        <v>0</v>
      </c>
      <c r="N73" s="72">
        <f t="shared" si="3"/>
        <v>0</v>
      </c>
      <c r="O73" s="116">
        <f t="shared" si="3"/>
        <v>1771</v>
      </c>
    </row>
    <row r="74" spans="1:15" ht="13.5" thickBot="1">
      <c r="A74" s="103"/>
      <c r="B74" s="38" t="s">
        <v>56</v>
      </c>
      <c r="C74" s="118">
        <f>C60+C73</f>
        <v>1996</v>
      </c>
      <c r="D74" s="118">
        <f t="shared" ref="D74:O74" si="4">D60+D73</f>
        <v>1724</v>
      </c>
      <c r="E74" s="118">
        <f t="shared" si="4"/>
        <v>1309</v>
      </c>
      <c r="F74" s="118">
        <f t="shared" si="4"/>
        <v>1634</v>
      </c>
      <c r="G74" s="118">
        <f t="shared" si="4"/>
        <v>1939</v>
      </c>
      <c r="H74" s="118">
        <f t="shared" si="4"/>
        <v>1520</v>
      </c>
      <c r="I74" s="118">
        <f t="shared" si="4"/>
        <v>1991</v>
      </c>
      <c r="J74" s="118">
        <f t="shared" si="4"/>
        <v>743</v>
      </c>
      <c r="K74" s="118">
        <f t="shared" si="4"/>
        <v>0</v>
      </c>
      <c r="L74" s="118">
        <f t="shared" si="4"/>
        <v>0</v>
      </c>
      <c r="M74" s="118">
        <f t="shared" si="4"/>
        <v>0</v>
      </c>
      <c r="N74" s="118">
        <f t="shared" si="4"/>
        <v>0</v>
      </c>
      <c r="O74" s="117">
        <f t="shared" si="4"/>
        <v>12856</v>
      </c>
    </row>
    <row r="75" spans="1:15">
      <c r="A75" s="103"/>
      <c r="B75" s="119" t="s">
        <v>57</v>
      </c>
      <c r="C75" s="99">
        <v>253</v>
      </c>
      <c r="D75" s="100">
        <v>245</v>
      </c>
      <c r="E75" s="100">
        <v>209</v>
      </c>
      <c r="F75" s="100">
        <v>223</v>
      </c>
      <c r="G75" s="100">
        <v>139</v>
      </c>
      <c r="H75" s="100">
        <v>172</v>
      </c>
      <c r="I75" s="100">
        <v>233</v>
      </c>
      <c r="J75" s="100">
        <v>253</v>
      </c>
      <c r="K75" s="100"/>
      <c r="L75" s="100"/>
      <c r="M75" s="100"/>
      <c r="N75" s="101"/>
      <c r="O75" s="98">
        <f t="shared" ref="O75:O83" si="5">SUM(C75:N75)</f>
        <v>1727</v>
      </c>
    </row>
    <row r="76" spans="1:15">
      <c r="A76" s="103"/>
      <c r="B76" s="120" t="s">
        <v>58</v>
      </c>
      <c r="C76" s="106">
        <v>903</v>
      </c>
      <c r="D76" s="107">
        <v>897</v>
      </c>
      <c r="E76" s="107">
        <v>675</v>
      </c>
      <c r="F76" s="107">
        <v>665</v>
      </c>
      <c r="G76" s="107">
        <v>886</v>
      </c>
      <c r="H76" s="107">
        <v>601</v>
      </c>
      <c r="I76" s="107">
        <v>878</v>
      </c>
      <c r="J76" s="107">
        <v>928</v>
      </c>
      <c r="K76" s="107"/>
      <c r="L76" s="107"/>
      <c r="M76" s="107"/>
      <c r="N76" s="108"/>
      <c r="O76" s="105">
        <f t="shared" si="5"/>
        <v>6433</v>
      </c>
    </row>
    <row r="77" spans="1:15">
      <c r="A77" s="103"/>
      <c r="B77" s="120" t="s">
        <v>59</v>
      </c>
      <c r="C77" s="106">
        <v>262</v>
      </c>
      <c r="D77" s="107">
        <v>154</v>
      </c>
      <c r="E77" s="107">
        <v>173</v>
      </c>
      <c r="F77" s="107">
        <v>281</v>
      </c>
      <c r="G77" s="107">
        <v>274</v>
      </c>
      <c r="H77" s="107">
        <v>260</v>
      </c>
      <c r="I77" s="107">
        <v>255</v>
      </c>
      <c r="J77" s="107">
        <v>244</v>
      </c>
      <c r="K77" s="107"/>
      <c r="L77" s="107"/>
      <c r="M77" s="107"/>
      <c r="N77" s="108"/>
      <c r="O77" s="105">
        <f t="shared" si="5"/>
        <v>1903</v>
      </c>
    </row>
    <row r="78" spans="1:15">
      <c r="A78" s="103"/>
      <c r="B78" s="120" t="s">
        <v>60</v>
      </c>
      <c r="C78" s="106">
        <v>92</v>
      </c>
      <c r="D78" s="107">
        <v>86</v>
      </c>
      <c r="E78" s="107">
        <v>90</v>
      </c>
      <c r="F78" s="107">
        <v>113</v>
      </c>
      <c r="G78" s="107">
        <v>111</v>
      </c>
      <c r="H78" s="107">
        <v>95</v>
      </c>
      <c r="I78" s="107">
        <v>116</v>
      </c>
      <c r="J78" s="107">
        <v>103</v>
      </c>
      <c r="K78" s="107"/>
      <c r="L78" s="107"/>
      <c r="M78" s="107"/>
      <c r="N78" s="108"/>
      <c r="O78" s="105">
        <f t="shared" si="5"/>
        <v>806</v>
      </c>
    </row>
    <row r="79" spans="1:15">
      <c r="A79" s="103"/>
      <c r="B79" s="120" t="s">
        <v>61</v>
      </c>
      <c r="C79" s="106">
        <v>158</v>
      </c>
      <c r="D79" s="107">
        <v>158</v>
      </c>
      <c r="E79" s="107">
        <v>145</v>
      </c>
      <c r="F79" s="107">
        <v>151</v>
      </c>
      <c r="G79" s="107">
        <v>158</v>
      </c>
      <c r="H79" s="107">
        <v>56</v>
      </c>
      <c r="I79" s="107">
        <v>179</v>
      </c>
      <c r="J79" s="107">
        <v>122</v>
      </c>
      <c r="K79" s="107"/>
      <c r="L79" s="107"/>
      <c r="M79" s="107"/>
      <c r="N79" s="108"/>
      <c r="O79" s="105">
        <f t="shared" si="5"/>
        <v>1127</v>
      </c>
    </row>
    <row r="80" spans="1:15">
      <c r="A80" s="103"/>
      <c r="B80" s="120" t="s">
        <v>62</v>
      </c>
      <c r="C80" s="106">
        <v>77</v>
      </c>
      <c r="D80" s="107">
        <v>113</v>
      </c>
      <c r="E80" s="107">
        <v>237</v>
      </c>
      <c r="F80" s="107">
        <v>130</v>
      </c>
      <c r="G80" s="107">
        <v>117</v>
      </c>
      <c r="H80" s="107">
        <v>196</v>
      </c>
      <c r="I80" s="107">
        <v>0</v>
      </c>
      <c r="J80" s="107">
        <v>97</v>
      </c>
      <c r="K80" s="107"/>
      <c r="L80" s="107"/>
      <c r="M80" s="107"/>
      <c r="N80" s="108"/>
      <c r="O80" s="105">
        <f t="shared" si="5"/>
        <v>967</v>
      </c>
    </row>
    <row r="81" spans="1:15">
      <c r="A81" s="103"/>
      <c r="B81" s="120" t="s">
        <v>63</v>
      </c>
      <c r="C81" s="106">
        <v>53</v>
      </c>
      <c r="D81" s="107">
        <v>61</v>
      </c>
      <c r="E81" s="107">
        <v>71</v>
      </c>
      <c r="F81" s="107">
        <v>87</v>
      </c>
      <c r="G81" s="107">
        <v>84</v>
      </c>
      <c r="H81" s="107">
        <v>72</v>
      </c>
      <c r="I81" s="107">
        <v>81</v>
      </c>
      <c r="J81" s="107">
        <v>83</v>
      </c>
      <c r="K81" s="107"/>
      <c r="L81" s="107"/>
      <c r="M81" s="107"/>
      <c r="N81" s="108"/>
      <c r="O81" s="105">
        <f t="shared" si="5"/>
        <v>592</v>
      </c>
    </row>
    <row r="82" spans="1:15" ht="13.5" thickBot="1">
      <c r="A82" s="103"/>
      <c r="B82" s="38" t="s">
        <v>64</v>
      </c>
      <c r="C82" s="118">
        <f>SUM(C75:C81)</f>
        <v>1798</v>
      </c>
      <c r="D82" s="118">
        <f t="shared" ref="D82:N82" si="6">SUM(D75:D81)</f>
        <v>1714</v>
      </c>
      <c r="E82" s="118">
        <f t="shared" si="6"/>
        <v>1600</v>
      </c>
      <c r="F82" s="118">
        <f t="shared" si="6"/>
        <v>1650</v>
      </c>
      <c r="G82" s="118">
        <f t="shared" si="6"/>
        <v>1769</v>
      </c>
      <c r="H82" s="118">
        <f t="shared" si="6"/>
        <v>1452</v>
      </c>
      <c r="I82" s="118">
        <f t="shared" si="6"/>
        <v>1742</v>
      </c>
      <c r="J82" s="118">
        <f t="shared" si="6"/>
        <v>1830</v>
      </c>
      <c r="K82" s="118">
        <f t="shared" si="6"/>
        <v>0</v>
      </c>
      <c r="L82" s="118">
        <f t="shared" si="6"/>
        <v>0</v>
      </c>
      <c r="M82" s="118">
        <f t="shared" si="6"/>
        <v>0</v>
      </c>
      <c r="N82" s="118">
        <f t="shared" si="6"/>
        <v>0</v>
      </c>
      <c r="O82" s="117">
        <f t="shared" si="5"/>
        <v>13555</v>
      </c>
    </row>
    <row r="83" spans="1:15" ht="13.5" thickBot="1">
      <c r="A83" s="103"/>
      <c r="B83" s="26" t="s">
        <v>65</v>
      </c>
      <c r="C83" s="93">
        <v>193</v>
      </c>
      <c r="D83" s="94">
        <v>175</v>
      </c>
      <c r="E83" s="94">
        <v>197</v>
      </c>
      <c r="F83" s="94">
        <v>234</v>
      </c>
      <c r="G83" s="94">
        <v>114</v>
      </c>
      <c r="H83" s="94">
        <v>130</v>
      </c>
      <c r="I83" s="94">
        <v>169</v>
      </c>
      <c r="J83" s="94">
        <v>179</v>
      </c>
      <c r="K83" s="94"/>
      <c r="L83" s="94"/>
      <c r="M83" s="94"/>
      <c r="N83" s="95"/>
      <c r="O83" s="92">
        <f t="shared" si="5"/>
        <v>1391</v>
      </c>
    </row>
    <row r="84" spans="1:15" ht="13.5" thickBot="1">
      <c r="A84" s="121"/>
      <c r="B84" s="122" t="s">
        <v>18</v>
      </c>
      <c r="C84" s="124">
        <f>C47+C74+C82+C83</f>
        <v>8330</v>
      </c>
      <c r="D84" s="124">
        <f t="shared" ref="D84:O84" si="7">D47+D74+D82+D83</f>
        <v>7823</v>
      </c>
      <c r="E84" s="124">
        <f t="shared" si="7"/>
        <v>6733</v>
      </c>
      <c r="F84" s="124">
        <f t="shared" si="7"/>
        <v>7699</v>
      </c>
      <c r="G84" s="124">
        <f t="shared" si="7"/>
        <v>7730</v>
      </c>
      <c r="H84" s="124">
        <f t="shared" si="7"/>
        <v>7080</v>
      </c>
      <c r="I84" s="124">
        <f t="shared" si="7"/>
        <v>8114</v>
      </c>
      <c r="J84" s="124">
        <f t="shared" si="7"/>
        <v>7100</v>
      </c>
      <c r="K84" s="124">
        <f t="shared" si="7"/>
        <v>0</v>
      </c>
      <c r="L84" s="124">
        <f t="shared" si="7"/>
        <v>0</v>
      </c>
      <c r="M84" s="124">
        <f t="shared" si="7"/>
        <v>0</v>
      </c>
      <c r="N84" s="124">
        <f t="shared" si="7"/>
        <v>0</v>
      </c>
      <c r="O84" s="123">
        <f t="shared" si="7"/>
        <v>60609</v>
      </c>
    </row>
    <row r="85" spans="1:15">
      <c r="A85" s="125" t="s">
        <v>66</v>
      </c>
      <c r="B85" s="126"/>
      <c r="C85" s="128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30"/>
      <c r="O85" s="127"/>
    </row>
    <row r="86" spans="1:15">
      <c r="A86" s="131"/>
      <c r="B86" s="132" t="s">
        <v>67</v>
      </c>
      <c r="C86" s="133"/>
      <c r="D86" s="134"/>
      <c r="E86" s="134"/>
      <c r="F86" s="134"/>
      <c r="G86" s="134"/>
      <c r="H86" s="134">
        <v>165</v>
      </c>
      <c r="I86" s="134"/>
      <c r="J86" s="134"/>
      <c r="K86" s="134"/>
      <c r="L86" s="134"/>
      <c r="M86" s="134"/>
      <c r="N86" s="135"/>
      <c r="O86" s="136">
        <f>SUM(C86:N86)</f>
        <v>165</v>
      </c>
    </row>
    <row r="87" spans="1:15" s="139" customFormat="1">
      <c r="A87" s="137"/>
      <c r="B87" s="138" t="s">
        <v>68</v>
      </c>
      <c r="C87" s="106"/>
      <c r="D87" s="107"/>
      <c r="E87" s="107"/>
      <c r="F87" s="107"/>
      <c r="G87" s="107"/>
      <c r="H87" s="107">
        <v>552</v>
      </c>
      <c r="I87" s="107"/>
      <c r="J87" s="107"/>
      <c r="K87" s="107"/>
      <c r="L87" s="107"/>
      <c r="M87" s="107"/>
      <c r="N87" s="108"/>
      <c r="O87" s="105">
        <f>SUM(E87:N87)</f>
        <v>552</v>
      </c>
    </row>
    <row r="88" spans="1:15" s="139" customFormat="1">
      <c r="A88" s="137"/>
      <c r="B88" s="138" t="s">
        <v>69</v>
      </c>
      <c r="C88" s="106"/>
      <c r="D88" s="107"/>
      <c r="E88" s="107"/>
      <c r="F88" s="107"/>
      <c r="G88" s="107"/>
      <c r="H88" s="107">
        <v>1617</v>
      </c>
      <c r="I88" s="107"/>
      <c r="J88" s="107"/>
      <c r="K88" s="107"/>
      <c r="L88" s="107"/>
      <c r="M88" s="107"/>
      <c r="N88" s="108"/>
      <c r="O88" s="105">
        <f>SUM(E88:N88)</f>
        <v>1617</v>
      </c>
    </row>
    <row r="89" spans="1:15">
      <c r="A89" s="131"/>
      <c r="B89" s="132" t="s">
        <v>70</v>
      </c>
      <c r="C89" s="133"/>
      <c r="D89" s="134"/>
      <c r="E89" s="134"/>
      <c r="F89" s="134"/>
      <c r="G89" s="134"/>
      <c r="H89" s="134">
        <f>SUM(H87:H88)</f>
        <v>2169</v>
      </c>
      <c r="I89" s="134"/>
      <c r="J89" s="134"/>
      <c r="K89" s="134"/>
      <c r="L89" s="134"/>
      <c r="M89" s="134"/>
      <c r="N89" s="135"/>
      <c r="O89" s="136">
        <f>SUM(C89:N89)</f>
        <v>2169</v>
      </c>
    </row>
    <row r="90" spans="1:15" s="139" customFormat="1">
      <c r="A90" s="137"/>
      <c r="B90" s="138" t="s">
        <v>40</v>
      </c>
      <c r="C90" s="106"/>
      <c r="D90" s="107"/>
      <c r="E90" s="107"/>
      <c r="F90" s="107"/>
      <c r="G90" s="107"/>
      <c r="H90" s="107">
        <v>997</v>
      </c>
      <c r="I90" s="107"/>
      <c r="J90" s="107"/>
      <c r="K90" s="107"/>
      <c r="L90" s="107"/>
      <c r="M90" s="107"/>
      <c r="N90" s="108"/>
      <c r="O90" s="105">
        <f>SUM(E90:N90)</f>
        <v>997</v>
      </c>
    </row>
    <row r="91" spans="1:15" s="139" customFormat="1">
      <c r="A91" s="137"/>
      <c r="B91" s="138" t="s">
        <v>71</v>
      </c>
      <c r="C91" s="106"/>
      <c r="D91" s="107"/>
      <c r="E91" s="107"/>
      <c r="F91" s="107"/>
      <c r="G91" s="107"/>
      <c r="H91" s="107">
        <v>28</v>
      </c>
      <c r="I91" s="107"/>
      <c r="J91" s="107"/>
      <c r="K91" s="107"/>
      <c r="L91" s="107"/>
      <c r="M91" s="107"/>
      <c r="N91" s="108"/>
      <c r="O91" s="105">
        <f>SUM(E91:N91)</f>
        <v>28</v>
      </c>
    </row>
    <row r="92" spans="1:15" s="139" customFormat="1">
      <c r="A92" s="137"/>
      <c r="B92" s="138" t="s">
        <v>64</v>
      </c>
      <c r="C92" s="106"/>
      <c r="D92" s="107"/>
      <c r="E92" s="107"/>
      <c r="F92" s="107"/>
      <c r="G92" s="107"/>
      <c r="H92" s="107">
        <v>488</v>
      </c>
      <c r="I92" s="107"/>
      <c r="J92" s="107"/>
      <c r="K92" s="107"/>
      <c r="L92" s="107"/>
      <c r="M92" s="107"/>
      <c r="N92" s="108"/>
      <c r="O92" s="105">
        <f>SUM(E92:N92)</f>
        <v>488</v>
      </c>
    </row>
    <row r="93" spans="1:15" s="139" customFormat="1">
      <c r="A93" s="137"/>
      <c r="B93" s="138" t="s">
        <v>61</v>
      </c>
      <c r="C93" s="106"/>
      <c r="D93" s="107"/>
      <c r="E93" s="107"/>
      <c r="F93" s="107"/>
      <c r="G93" s="107"/>
      <c r="H93" s="107">
        <v>656</v>
      </c>
      <c r="I93" s="107"/>
      <c r="J93" s="107"/>
      <c r="K93" s="107"/>
      <c r="L93" s="107"/>
      <c r="M93" s="107"/>
      <c r="N93" s="108"/>
      <c r="O93" s="105">
        <f>SUM(E93:N93)</f>
        <v>656</v>
      </c>
    </row>
    <row r="94" spans="1:15" ht="13.5" thickBot="1">
      <c r="A94" s="121"/>
      <c r="B94" s="140"/>
      <c r="C94" s="142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4"/>
      <c r="O94" s="141"/>
    </row>
    <row r="95" spans="1:15">
      <c r="A95" s="125" t="s">
        <v>72</v>
      </c>
      <c r="B95" s="126"/>
      <c r="C95" s="128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30"/>
      <c r="O95" s="127"/>
    </row>
    <row r="96" spans="1:15">
      <c r="A96" s="131"/>
      <c r="B96" s="145" t="s">
        <v>73</v>
      </c>
      <c r="C96" s="133">
        <v>9</v>
      </c>
      <c r="D96" s="134">
        <v>9</v>
      </c>
      <c r="E96" s="134">
        <v>11</v>
      </c>
      <c r="F96" s="134">
        <v>9</v>
      </c>
      <c r="G96" s="134">
        <v>9</v>
      </c>
      <c r="H96" s="134"/>
      <c r="I96" s="134"/>
      <c r="J96" s="134"/>
      <c r="K96" s="134"/>
      <c r="L96" s="134"/>
      <c r="M96" s="134"/>
      <c r="N96" s="135"/>
      <c r="O96" s="136">
        <v>11</v>
      </c>
    </row>
    <row r="97" spans="1:15">
      <c r="A97" s="131"/>
      <c r="B97" s="145" t="s">
        <v>74</v>
      </c>
      <c r="C97" s="133">
        <v>106</v>
      </c>
      <c r="D97" s="134">
        <v>118</v>
      </c>
      <c r="E97" s="134">
        <v>128</v>
      </c>
      <c r="F97" s="134">
        <v>121</v>
      </c>
      <c r="G97" s="134">
        <v>111</v>
      </c>
      <c r="H97" s="134"/>
      <c r="I97" s="134"/>
      <c r="J97" s="134"/>
      <c r="K97" s="134"/>
      <c r="L97" s="134"/>
      <c r="M97" s="134"/>
      <c r="N97" s="135"/>
      <c r="O97" s="136">
        <f>SUM(C97:N97)</f>
        <v>584</v>
      </c>
    </row>
    <row r="98" spans="1:15" ht="13.5" thickBot="1">
      <c r="A98" s="121"/>
      <c r="B98" s="140"/>
      <c r="C98" s="142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4"/>
      <c r="O98" s="141"/>
    </row>
    <row r="99" spans="1:15">
      <c r="A99" s="416" t="s">
        <v>0</v>
      </c>
      <c r="B99" s="416"/>
      <c r="C99" s="416"/>
      <c r="D99" s="416"/>
      <c r="E99" s="416"/>
      <c r="F99" s="416"/>
      <c r="G99" s="416"/>
      <c r="H99" s="416"/>
      <c r="I99" s="416"/>
      <c r="J99" s="416"/>
      <c r="K99" s="416"/>
      <c r="L99" s="416"/>
      <c r="M99" s="416"/>
      <c r="N99" s="416"/>
      <c r="O99" s="416"/>
    </row>
    <row r="100" spans="1:15">
      <c r="A100" s="415" t="s">
        <v>1</v>
      </c>
      <c r="B100" s="415"/>
      <c r="C100" s="415"/>
      <c r="D100" s="415"/>
      <c r="E100" s="415"/>
      <c r="F100" s="415"/>
      <c r="G100" s="415"/>
      <c r="H100" s="415"/>
      <c r="I100" s="415"/>
      <c r="J100" s="415"/>
      <c r="K100" s="415"/>
      <c r="L100" s="415"/>
      <c r="M100" s="415"/>
      <c r="N100" s="415"/>
      <c r="O100" s="415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>
      <c r="A102" s="412" t="s">
        <v>2</v>
      </c>
      <c r="B102" s="412"/>
      <c r="C102" s="412"/>
      <c r="D102" s="412"/>
      <c r="E102" s="412"/>
      <c r="F102" s="412"/>
      <c r="G102" s="412"/>
      <c r="H102" s="412"/>
      <c r="I102" s="412"/>
      <c r="J102" s="412"/>
      <c r="K102" s="412"/>
      <c r="L102" s="412"/>
      <c r="M102" s="412"/>
      <c r="N102" s="412"/>
      <c r="O102" s="412"/>
    </row>
    <row r="103" spans="1:15">
      <c r="A103" s="413">
        <v>41487</v>
      </c>
      <c r="B103" s="412"/>
      <c r="C103" s="412"/>
      <c r="D103" s="412"/>
      <c r="E103" s="412"/>
      <c r="F103" s="412"/>
      <c r="G103" s="412"/>
      <c r="H103" s="412"/>
      <c r="I103" s="412"/>
      <c r="J103" s="412"/>
      <c r="K103" s="412"/>
      <c r="L103" s="412"/>
      <c r="M103" s="412"/>
      <c r="N103" s="412"/>
      <c r="O103" s="412"/>
    </row>
    <row r="104" spans="1:15" ht="13.5" thickBot="1">
      <c r="A104" s="414" t="s">
        <v>3</v>
      </c>
      <c r="B104" s="414"/>
      <c r="C104" s="414"/>
      <c r="D104" s="414"/>
      <c r="E104" s="414"/>
      <c r="F104" s="414"/>
      <c r="G104" s="414"/>
      <c r="H104" s="414"/>
      <c r="I104" s="414"/>
      <c r="J104" s="414"/>
      <c r="K104" s="414"/>
      <c r="L104" s="414"/>
      <c r="M104" s="414"/>
      <c r="N104" s="414"/>
      <c r="O104" s="414"/>
    </row>
    <row r="105" spans="1:15" ht="13.5" thickBot="1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5"/>
    </row>
    <row r="106" spans="1:15" s="13" customFormat="1" ht="13.5" thickBot="1">
      <c r="A106" s="7" t="s">
        <v>4</v>
      </c>
      <c r="B106" s="146" t="s">
        <v>5</v>
      </c>
      <c r="C106" s="9" t="s">
        <v>6</v>
      </c>
      <c r="D106" s="10" t="s">
        <v>7</v>
      </c>
      <c r="E106" s="10" t="s">
        <v>8</v>
      </c>
      <c r="F106" s="10" t="s">
        <v>9</v>
      </c>
      <c r="G106" s="10" t="s">
        <v>10</v>
      </c>
      <c r="H106" s="10" t="s">
        <v>11</v>
      </c>
      <c r="I106" s="10" t="s">
        <v>12</v>
      </c>
      <c r="J106" s="10" t="s">
        <v>13</v>
      </c>
      <c r="K106" s="10" t="s">
        <v>14</v>
      </c>
      <c r="L106" s="10" t="s">
        <v>15</v>
      </c>
      <c r="M106" s="10" t="s">
        <v>16</v>
      </c>
      <c r="N106" s="11" t="s">
        <v>17</v>
      </c>
      <c r="O106" s="12" t="s">
        <v>18</v>
      </c>
    </row>
    <row r="107" spans="1:15" ht="13.5" thickBot="1">
      <c r="A107" s="147"/>
      <c r="B107" s="148"/>
      <c r="C107" s="150"/>
      <c r="D107" s="151"/>
      <c r="E107" s="151"/>
      <c r="F107" s="151"/>
      <c r="G107" s="151"/>
      <c r="H107" s="151"/>
      <c r="I107" s="151"/>
      <c r="J107" s="151"/>
      <c r="K107" s="151"/>
      <c r="L107" s="151"/>
      <c r="M107" s="151"/>
      <c r="N107" s="152"/>
      <c r="O107" s="149"/>
    </row>
    <row r="108" spans="1:15" ht="13.5" thickBot="1">
      <c r="A108" s="153" t="s">
        <v>75</v>
      </c>
      <c r="B108" s="154"/>
      <c r="C108" s="156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8"/>
      <c r="O108" s="155"/>
    </row>
    <row r="109" spans="1:15">
      <c r="A109" s="159" t="s">
        <v>76</v>
      </c>
      <c r="B109" s="160"/>
      <c r="C109" s="128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30"/>
      <c r="O109" s="127"/>
    </row>
    <row r="110" spans="1:15">
      <c r="A110" s="161"/>
      <c r="B110" s="162" t="s">
        <v>77</v>
      </c>
      <c r="C110" s="110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4"/>
      <c r="O110" s="109"/>
    </row>
    <row r="111" spans="1:15">
      <c r="A111" s="161"/>
      <c r="B111" s="163" t="s">
        <v>78</v>
      </c>
      <c r="C111" s="110"/>
      <c r="D111" s="111"/>
      <c r="E111" s="111"/>
      <c r="F111" s="111"/>
      <c r="G111" s="111"/>
      <c r="H111" s="111"/>
      <c r="I111" s="111"/>
      <c r="J111" s="111"/>
      <c r="K111" s="107"/>
      <c r="L111" s="107"/>
      <c r="M111" s="107"/>
      <c r="N111" s="108"/>
      <c r="O111" s="105">
        <f t="shared" ref="O111:O116" si="8">SUM(C111:F111)</f>
        <v>0</v>
      </c>
    </row>
    <row r="112" spans="1:15">
      <c r="A112" s="161"/>
      <c r="B112" s="163" t="s">
        <v>37</v>
      </c>
      <c r="C112" s="110"/>
      <c r="D112" s="111"/>
      <c r="E112" s="111"/>
      <c r="F112" s="111"/>
      <c r="G112" s="111"/>
      <c r="H112" s="111"/>
      <c r="I112" s="111"/>
      <c r="J112" s="111"/>
      <c r="K112" s="107"/>
      <c r="L112" s="107"/>
      <c r="M112" s="107"/>
      <c r="N112" s="108"/>
      <c r="O112" s="105">
        <f t="shared" si="8"/>
        <v>0</v>
      </c>
    </row>
    <row r="113" spans="1:15">
      <c r="A113" s="161"/>
      <c r="B113" s="163" t="s">
        <v>79</v>
      </c>
      <c r="C113" s="110"/>
      <c r="D113" s="111"/>
      <c r="E113" s="111"/>
      <c r="F113" s="111"/>
      <c r="G113" s="111"/>
      <c r="H113" s="111"/>
      <c r="I113" s="111"/>
      <c r="J113" s="111"/>
      <c r="K113" s="107"/>
      <c r="L113" s="107"/>
      <c r="M113" s="107"/>
      <c r="N113" s="108"/>
      <c r="O113" s="105">
        <f t="shared" si="8"/>
        <v>0</v>
      </c>
    </row>
    <row r="114" spans="1:15">
      <c r="A114" s="161"/>
      <c r="B114" s="163" t="s">
        <v>80</v>
      </c>
      <c r="C114" s="110"/>
      <c r="D114" s="111"/>
      <c r="E114" s="111"/>
      <c r="F114" s="111"/>
      <c r="G114" s="111"/>
      <c r="H114" s="111"/>
      <c r="I114" s="111"/>
      <c r="J114" s="111"/>
      <c r="K114" s="107"/>
      <c r="L114" s="107"/>
      <c r="M114" s="107"/>
      <c r="N114" s="108"/>
      <c r="O114" s="105">
        <f t="shared" si="8"/>
        <v>0</v>
      </c>
    </row>
    <row r="115" spans="1:15">
      <c r="A115" s="161"/>
      <c r="B115" s="163" t="s">
        <v>81</v>
      </c>
      <c r="C115" s="110"/>
      <c r="D115" s="111"/>
      <c r="E115" s="111"/>
      <c r="F115" s="111"/>
      <c r="G115" s="111"/>
      <c r="H115" s="111"/>
      <c r="I115" s="111"/>
      <c r="J115" s="111"/>
      <c r="K115" s="107"/>
      <c r="L115" s="107"/>
      <c r="M115" s="107"/>
      <c r="N115" s="108"/>
      <c r="O115" s="105">
        <f t="shared" si="8"/>
        <v>0</v>
      </c>
    </row>
    <row r="116" spans="1:15">
      <c r="A116" s="161"/>
      <c r="B116" s="163" t="s">
        <v>82</v>
      </c>
      <c r="C116" s="110"/>
      <c r="D116" s="111"/>
      <c r="E116" s="111"/>
      <c r="F116" s="111"/>
      <c r="G116" s="111"/>
      <c r="H116" s="111"/>
      <c r="I116" s="111"/>
      <c r="J116" s="111"/>
      <c r="K116" s="107"/>
      <c r="L116" s="107"/>
      <c r="M116" s="107"/>
      <c r="N116" s="108"/>
      <c r="O116" s="105">
        <f t="shared" si="8"/>
        <v>0</v>
      </c>
    </row>
    <row r="117" spans="1:15">
      <c r="A117" s="161"/>
      <c r="B117" s="163" t="s">
        <v>83</v>
      </c>
      <c r="C117" s="106">
        <v>9</v>
      </c>
      <c r="D117" s="107">
        <v>6</v>
      </c>
      <c r="E117" s="107">
        <v>10</v>
      </c>
      <c r="F117" s="107">
        <v>13</v>
      </c>
      <c r="G117" s="107">
        <v>32</v>
      </c>
      <c r="H117" s="107">
        <v>12</v>
      </c>
      <c r="I117" s="107">
        <v>20</v>
      </c>
      <c r="J117" s="107">
        <v>19</v>
      </c>
      <c r="K117" s="107"/>
      <c r="L117" s="107"/>
      <c r="M117" s="107"/>
      <c r="N117" s="108"/>
      <c r="O117" s="105">
        <f>SUM(C117:N117)</f>
        <v>121</v>
      </c>
    </row>
    <row r="118" spans="1:15">
      <c r="A118" s="161"/>
      <c r="B118" s="163" t="s">
        <v>84</v>
      </c>
      <c r="C118" s="106">
        <v>5</v>
      </c>
      <c r="D118" s="107">
        <v>8</v>
      </c>
      <c r="E118" s="107">
        <v>8</v>
      </c>
      <c r="F118" s="107">
        <v>11</v>
      </c>
      <c r="G118" s="107">
        <v>14</v>
      </c>
      <c r="H118" s="107">
        <v>19</v>
      </c>
      <c r="I118" s="107">
        <v>8</v>
      </c>
      <c r="J118" s="107">
        <v>28</v>
      </c>
      <c r="K118" s="107"/>
      <c r="L118" s="107"/>
      <c r="M118" s="107"/>
      <c r="N118" s="108"/>
      <c r="O118" s="105">
        <f>SUM(C118:N118)</f>
        <v>101</v>
      </c>
    </row>
    <row r="119" spans="1:15">
      <c r="A119" s="161"/>
      <c r="B119" s="163" t="s">
        <v>85</v>
      </c>
      <c r="C119" s="110"/>
      <c r="D119" s="111"/>
      <c r="E119" s="111"/>
      <c r="F119" s="111"/>
      <c r="G119" s="107">
        <v>30</v>
      </c>
      <c r="H119" s="111"/>
      <c r="I119" s="111"/>
      <c r="J119" s="111"/>
      <c r="K119" s="107"/>
      <c r="L119" s="107"/>
      <c r="M119" s="107"/>
      <c r="N119" s="108"/>
      <c r="O119" s="105">
        <f>SUM(C119:N119)</f>
        <v>30</v>
      </c>
    </row>
    <row r="120" spans="1:15">
      <c r="A120" s="161"/>
      <c r="B120" s="163" t="s">
        <v>86</v>
      </c>
      <c r="C120" s="110"/>
      <c r="D120" s="111"/>
      <c r="E120" s="111"/>
      <c r="F120" s="111"/>
      <c r="G120" s="111"/>
      <c r="H120" s="111"/>
      <c r="I120" s="111"/>
      <c r="J120" s="111"/>
      <c r="K120" s="107"/>
      <c r="L120" s="107"/>
      <c r="M120" s="107"/>
      <c r="N120" s="108"/>
      <c r="O120" s="105">
        <f>SUM(C120:N120)</f>
        <v>0</v>
      </c>
    </row>
    <row r="121" spans="1:15">
      <c r="A121" s="161"/>
      <c r="B121" s="163" t="s">
        <v>87</v>
      </c>
      <c r="C121" s="110"/>
      <c r="D121" s="111"/>
      <c r="E121" s="111"/>
      <c r="F121" s="111"/>
      <c r="G121" s="111"/>
      <c r="H121" s="111"/>
      <c r="I121" s="111"/>
      <c r="J121" s="111"/>
      <c r="K121" s="107"/>
      <c r="L121" s="107"/>
      <c r="M121" s="107"/>
      <c r="N121" s="108"/>
      <c r="O121" s="105">
        <f>SUM(C121:N121)</f>
        <v>0</v>
      </c>
    </row>
    <row r="122" spans="1:15" ht="13.5" thickBot="1">
      <c r="A122" s="164"/>
      <c r="B122" s="165" t="s">
        <v>36</v>
      </c>
      <c r="C122" s="167"/>
      <c r="D122" s="168"/>
      <c r="E122" s="168"/>
      <c r="F122" s="168"/>
      <c r="G122" s="168"/>
      <c r="H122" s="168"/>
      <c r="I122" s="168"/>
      <c r="J122" s="168"/>
      <c r="K122" s="168"/>
      <c r="L122" s="168"/>
      <c r="M122" s="168"/>
      <c r="N122" s="169"/>
      <c r="O122" s="166"/>
    </row>
    <row r="123" spans="1:15">
      <c r="A123" s="170"/>
      <c r="B123" s="171" t="s">
        <v>88</v>
      </c>
      <c r="C123" s="173">
        <v>159</v>
      </c>
      <c r="D123" s="174">
        <v>57</v>
      </c>
      <c r="E123" s="174">
        <v>453</v>
      </c>
      <c r="F123" s="174">
        <v>166</v>
      </c>
      <c r="G123" s="174">
        <v>256</v>
      </c>
      <c r="H123" s="174">
        <v>306</v>
      </c>
      <c r="I123" s="174">
        <v>176</v>
      </c>
      <c r="J123" s="174">
        <v>242</v>
      </c>
      <c r="K123" s="174"/>
      <c r="L123" s="174"/>
      <c r="M123" s="174"/>
      <c r="N123" s="175"/>
      <c r="O123" s="172">
        <f t="shared" ref="O123:O128" si="9">SUM(C123:N123)</f>
        <v>1815</v>
      </c>
    </row>
    <row r="124" spans="1:15">
      <c r="A124" s="176"/>
      <c r="B124" s="177" t="s">
        <v>89</v>
      </c>
      <c r="C124" s="179">
        <v>58</v>
      </c>
      <c r="D124" s="180">
        <v>26</v>
      </c>
      <c r="E124" s="180">
        <v>192</v>
      </c>
      <c r="F124" s="180">
        <v>82</v>
      </c>
      <c r="G124" s="180">
        <v>128</v>
      </c>
      <c r="H124" s="180">
        <v>115</v>
      </c>
      <c r="I124" s="180">
        <v>111</v>
      </c>
      <c r="J124" s="180">
        <v>112</v>
      </c>
      <c r="K124" s="180"/>
      <c r="L124" s="180"/>
      <c r="M124" s="180"/>
      <c r="N124" s="181"/>
      <c r="O124" s="178">
        <f t="shared" si="9"/>
        <v>824</v>
      </c>
    </row>
    <row r="125" spans="1:15">
      <c r="A125" s="176"/>
      <c r="B125" s="177" t="s">
        <v>90</v>
      </c>
      <c r="C125" s="179">
        <v>105</v>
      </c>
      <c r="D125" s="180">
        <v>34</v>
      </c>
      <c r="E125" s="180">
        <v>304</v>
      </c>
      <c r="F125" s="180">
        <v>132</v>
      </c>
      <c r="G125" s="180">
        <v>147</v>
      </c>
      <c r="H125" s="180">
        <v>193</v>
      </c>
      <c r="I125" s="180">
        <v>112</v>
      </c>
      <c r="J125" s="180">
        <v>137</v>
      </c>
      <c r="K125" s="180"/>
      <c r="L125" s="180"/>
      <c r="M125" s="180"/>
      <c r="N125" s="181"/>
      <c r="O125" s="178">
        <f t="shared" si="9"/>
        <v>1164</v>
      </c>
    </row>
    <row r="126" spans="1:15">
      <c r="A126" s="176"/>
      <c r="B126" s="177" t="s">
        <v>91</v>
      </c>
      <c r="C126" s="179">
        <v>163</v>
      </c>
      <c r="D126" s="180">
        <v>60</v>
      </c>
      <c r="E126" s="180">
        <v>459</v>
      </c>
      <c r="F126" s="180">
        <v>231</v>
      </c>
      <c r="G126" s="180">
        <v>256</v>
      </c>
      <c r="H126" s="180">
        <v>308</v>
      </c>
      <c r="I126" s="180">
        <v>223</v>
      </c>
      <c r="J126" s="180">
        <v>240</v>
      </c>
      <c r="K126" s="180"/>
      <c r="L126" s="180"/>
      <c r="M126" s="180"/>
      <c r="N126" s="181"/>
      <c r="O126" s="178">
        <f t="shared" si="9"/>
        <v>1940</v>
      </c>
    </row>
    <row r="127" spans="1:15">
      <c r="A127" s="176"/>
      <c r="B127" s="177" t="s">
        <v>79</v>
      </c>
      <c r="C127" s="179">
        <v>43</v>
      </c>
      <c r="D127" s="180">
        <v>23</v>
      </c>
      <c r="E127" s="180">
        <v>162</v>
      </c>
      <c r="F127" s="180">
        <v>82</v>
      </c>
      <c r="G127" s="180">
        <v>103</v>
      </c>
      <c r="H127" s="180">
        <v>86</v>
      </c>
      <c r="I127" s="180">
        <v>73</v>
      </c>
      <c r="J127" s="180">
        <v>79</v>
      </c>
      <c r="K127" s="180"/>
      <c r="L127" s="180"/>
      <c r="M127" s="180"/>
      <c r="N127" s="181"/>
      <c r="O127" s="178">
        <f t="shared" si="9"/>
        <v>651</v>
      </c>
    </row>
    <row r="128" spans="1:15" ht="13.5" thickBot="1">
      <c r="A128" s="182"/>
      <c r="B128" s="183" t="s">
        <v>92</v>
      </c>
      <c r="C128" s="184"/>
      <c r="D128" s="185">
        <v>1003</v>
      </c>
      <c r="E128" s="186"/>
      <c r="F128" s="186"/>
      <c r="G128" s="186"/>
      <c r="H128" s="186"/>
      <c r="I128" s="186"/>
      <c r="J128" s="186"/>
      <c r="K128" s="185"/>
      <c r="L128" s="185"/>
      <c r="M128" s="185"/>
      <c r="N128" s="187"/>
      <c r="O128" s="188">
        <f t="shared" si="9"/>
        <v>1003</v>
      </c>
    </row>
    <row r="129" spans="1:15" ht="13.5" thickBot="1">
      <c r="A129" s="189"/>
      <c r="B129" s="190"/>
      <c r="C129" s="150"/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2"/>
      <c r="O129" s="149"/>
    </row>
    <row r="130" spans="1:15">
      <c r="A130" s="191" t="s">
        <v>93</v>
      </c>
      <c r="B130" s="192"/>
      <c r="C130" s="56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8"/>
      <c r="O130" s="48"/>
    </row>
    <row r="131" spans="1:15">
      <c r="A131" s="103"/>
      <c r="B131" s="193" t="s">
        <v>94</v>
      </c>
      <c r="C131" s="113">
        <v>0</v>
      </c>
      <c r="D131" s="194">
        <v>1</v>
      </c>
      <c r="E131" s="194">
        <v>0</v>
      </c>
      <c r="F131" s="194">
        <v>2</v>
      </c>
      <c r="G131" s="194">
        <v>2</v>
      </c>
      <c r="H131" s="194">
        <v>0</v>
      </c>
      <c r="I131" s="194">
        <v>0</v>
      </c>
      <c r="J131" s="194">
        <v>0</v>
      </c>
      <c r="K131" s="194"/>
      <c r="L131" s="194"/>
      <c r="M131" s="194"/>
      <c r="N131" s="195"/>
      <c r="O131" s="61">
        <f t="shared" ref="O131:O140" si="10">SUM(C131:N131)</f>
        <v>5</v>
      </c>
    </row>
    <row r="132" spans="1:15">
      <c r="A132" s="196"/>
      <c r="B132" s="193" t="s">
        <v>95</v>
      </c>
      <c r="C132" s="113">
        <v>0</v>
      </c>
      <c r="D132" s="194">
        <v>384</v>
      </c>
      <c r="E132" s="194">
        <v>0</v>
      </c>
      <c r="F132" s="194">
        <v>757</v>
      </c>
      <c r="G132" s="194">
        <v>359</v>
      </c>
      <c r="H132" s="194">
        <v>0</v>
      </c>
      <c r="I132" s="194">
        <v>0</v>
      </c>
      <c r="J132" s="194">
        <v>0</v>
      </c>
      <c r="K132" s="194"/>
      <c r="L132" s="194"/>
      <c r="M132" s="194"/>
      <c r="N132" s="195"/>
      <c r="O132" s="61">
        <f t="shared" si="10"/>
        <v>1500</v>
      </c>
    </row>
    <row r="133" spans="1:15">
      <c r="A133" s="197"/>
      <c r="B133" s="198" t="s">
        <v>96</v>
      </c>
      <c r="C133" s="113">
        <v>0</v>
      </c>
      <c r="D133" s="194">
        <v>0</v>
      </c>
      <c r="E133" s="194">
        <v>0</v>
      </c>
      <c r="F133" s="194">
        <v>2</v>
      </c>
      <c r="G133" s="194">
        <v>3</v>
      </c>
      <c r="H133" s="194">
        <v>0</v>
      </c>
      <c r="I133" s="194">
        <v>0</v>
      </c>
      <c r="J133" s="194">
        <v>0</v>
      </c>
      <c r="K133" s="194"/>
      <c r="L133" s="194"/>
      <c r="M133" s="194"/>
      <c r="N133" s="195"/>
      <c r="O133" s="61">
        <f t="shared" si="10"/>
        <v>5</v>
      </c>
    </row>
    <row r="134" spans="1:15">
      <c r="A134" s="197"/>
      <c r="B134" s="198" t="s">
        <v>97</v>
      </c>
      <c r="C134" s="113">
        <v>0</v>
      </c>
      <c r="D134" s="194">
        <v>12</v>
      </c>
      <c r="E134" s="194">
        <v>0</v>
      </c>
      <c r="F134" s="194">
        <v>13</v>
      </c>
      <c r="G134" s="194">
        <v>16</v>
      </c>
      <c r="H134" s="194">
        <v>0</v>
      </c>
      <c r="I134" s="194">
        <v>0</v>
      </c>
      <c r="J134" s="194">
        <v>0</v>
      </c>
      <c r="K134" s="194"/>
      <c r="L134" s="194"/>
      <c r="M134" s="194"/>
      <c r="N134" s="195"/>
      <c r="O134" s="61">
        <f t="shared" si="10"/>
        <v>41</v>
      </c>
    </row>
    <row r="135" spans="1:15">
      <c r="A135" s="197"/>
      <c r="B135" s="198" t="s">
        <v>98</v>
      </c>
      <c r="C135" s="113">
        <v>0</v>
      </c>
      <c r="D135" s="194">
        <v>384</v>
      </c>
      <c r="E135" s="194">
        <v>0</v>
      </c>
      <c r="F135" s="194">
        <v>415</v>
      </c>
      <c r="G135" s="194">
        <v>359</v>
      </c>
      <c r="H135" s="194">
        <v>0</v>
      </c>
      <c r="I135" s="194">
        <v>0</v>
      </c>
      <c r="J135" s="194">
        <v>0</v>
      </c>
      <c r="K135" s="194"/>
      <c r="L135" s="194"/>
      <c r="M135" s="194"/>
      <c r="N135" s="195"/>
      <c r="O135" s="61">
        <f t="shared" si="10"/>
        <v>1158</v>
      </c>
    </row>
    <row r="136" spans="1:15">
      <c r="A136" s="197"/>
      <c r="B136" s="198" t="s">
        <v>99</v>
      </c>
      <c r="C136" s="113">
        <v>0</v>
      </c>
      <c r="D136" s="194">
        <v>1</v>
      </c>
      <c r="E136" s="194">
        <v>0</v>
      </c>
      <c r="F136" s="194">
        <v>5</v>
      </c>
      <c r="G136" s="194">
        <v>1</v>
      </c>
      <c r="H136" s="194">
        <v>0</v>
      </c>
      <c r="I136" s="194">
        <v>0</v>
      </c>
      <c r="J136" s="194">
        <v>0</v>
      </c>
      <c r="K136" s="194"/>
      <c r="L136" s="194"/>
      <c r="M136" s="194"/>
      <c r="N136" s="195"/>
      <c r="O136" s="61">
        <f t="shared" si="10"/>
        <v>7</v>
      </c>
    </row>
    <row r="137" spans="1:15">
      <c r="A137" s="197"/>
      <c r="B137" s="198" t="s">
        <v>100</v>
      </c>
      <c r="C137" s="113">
        <v>0</v>
      </c>
      <c r="D137" s="194">
        <v>13</v>
      </c>
      <c r="E137" s="194">
        <v>0</v>
      </c>
      <c r="F137" s="194">
        <v>30</v>
      </c>
      <c r="G137" s="194">
        <v>17</v>
      </c>
      <c r="H137" s="194">
        <v>0</v>
      </c>
      <c r="I137" s="194">
        <v>0</v>
      </c>
      <c r="J137" s="194">
        <v>0</v>
      </c>
      <c r="K137" s="194"/>
      <c r="L137" s="194"/>
      <c r="M137" s="194"/>
      <c r="N137" s="195"/>
      <c r="O137" s="61">
        <f t="shared" si="10"/>
        <v>60</v>
      </c>
    </row>
    <row r="138" spans="1:15">
      <c r="A138" s="197"/>
      <c r="B138" s="198" t="s">
        <v>101</v>
      </c>
      <c r="C138" s="113">
        <v>0</v>
      </c>
      <c r="D138" s="194">
        <v>423</v>
      </c>
      <c r="E138" s="194">
        <v>0</v>
      </c>
      <c r="F138" s="194">
        <v>806</v>
      </c>
      <c r="G138" s="194">
        <v>431</v>
      </c>
      <c r="H138" s="194">
        <v>0</v>
      </c>
      <c r="I138" s="194">
        <v>0</v>
      </c>
      <c r="J138" s="194">
        <v>0</v>
      </c>
      <c r="K138" s="194"/>
      <c r="L138" s="194"/>
      <c r="M138" s="194"/>
      <c r="N138" s="195"/>
      <c r="O138" s="61">
        <f t="shared" si="10"/>
        <v>1660</v>
      </c>
    </row>
    <row r="139" spans="1:15">
      <c r="A139" s="197"/>
      <c r="B139" s="198" t="s">
        <v>102</v>
      </c>
      <c r="C139" s="113">
        <v>0</v>
      </c>
      <c r="D139" s="194">
        <v>12</v>
      </c>
      <c r="E139" s="194">
        <v>0</v>
      </c>
      <c r="F139" s="194">
        <v>0</v>
      </c>
      <c r="G139" s="194">
        <v>0</v>
      </c>
      <c r="H139" s="194">
        <v>0</v>
      </c>
      <c r="I139" s="194">
        <v>0</v>
      </c>
      <c r="J139" s="194">
        <v>0</v>
      </c>
      <c r="K139" s="194"/>
      <c r="L139" s="194"/>
      <c r="M139" s="194"/>
      <c r="N139" s="195"/>
      <c r="O139" s="61">
        <f t="shared" si="10"/>
        <v>12</v>
      </c>
    </row>
    <row r="140" spans="1:15" ht="13.5" thickBot="1">
      <c r="A140" s="199"/>
      <c r="B140" s="200" t="s">
        <v>103</v>
      </c>
      <c r="C140" s="41">
        <v>1483</v>
      </c>
      <c r="D140" s="42">
        <v>0</v>
      </c>
      <c r="E140" s="42">
        <v>12</v>
      </c>
      <c r="F140" s="42">
        <v>71</v>
      </c>
      <c r="G140" s="42">
        <v>101</v>
      </c>
      <c r="H140" s="42">
        <v>0</v>
      </c>
      <c r="I140" s="42">
        <v>0</v>
      </c>
      <c r="J140" s="42">
        <v>0</v>
      </c>
      <c r="K140" s="42"/>
      <c r="L140" s="42"/>
      <c r="M140" s="42"/>
      <c r="N140" s="43"/>
      <c r="O140" s="40">
        <f t="shared" si="10"/>
        <v>1667</v>
      </c>
    </row>
    <row r="141" spans="1:15">
      <c r="A141" s="416" t="s">
        <v>0</v>
      </c>
      <c r="B141" s="416"/>
      <c r="C141" s="416"/>
      <c r="D141" s="416"/>
      <c r="E141" s="416"/>
      <c r="F141" s="416"/>
      <c r="G141" s="416"/>
      <c r="H141" s="416"/>
      <c r="I141" s="416"/>
      <c r="J141" s="416"/>
      <c r="K141" s="416"/>
      <c r="L141" s="416"/>
      <c r="M141" s="416"/>
      <c r="N141" s="416"/>
      <c r="O141" s="416"/>
    </row>
    <row r="142" spans="1:15">
      <c r="A142" s="415" t="s">
        <v>1</v>
      </c>
      <c r="B142" s="415"/>
      <c r="C142" s="415"/>
      <c r="D142" s="415"/>
      <c r="E142" s="415"/>
      <c r="F142" s="415"/>
      <c r="G142" s="415"/>
      <c r="H142" s="415"/>
      <c r="I142" s="415"/>
      <c r="J142" s="415"/>
      <c r="K142" s="415"/>
      <c r="L142" s="415"/>
      <c r="M142" s="415"/>
      <c r="N142" s="415"/>
      <c r="O142" s="415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>
      <c r="A144" s="412" t="s">
        <v>2</v>
      </c>
      <c r="B144" s="412"/>
      <c r="C144" s="412"/>
      <c r="D144" s="412"/>
      <c r="E144" s="412"/>
      <c r="F144" s="412"/>
      <c r="G144" s="412"/>
      <c r="H144" s="412"/>
      <c r="I144" s="412"/>
      <c r="J144" s="412"/>
      <c r="K144" s="412"/>
      <c r="L144" s="412"/>
      <c r="M144" s="412"/>
      <c r="N144" s="412"/>
      <c r="O144" s="412"/>
    </row>
    <row r="145" spans="1:15">
      <c r="A145" s="413">
        <v>41487</v>
      </c>
      <c r="B145" s="412"/>
      <c r="C145" s="412"/>
      <c r="D145" s="412"/>
      <c r="E145" s="412"/>
      <c r="F145" s="412"/>
      <c r="G145" s="412"/>
      <c r="H145" s="412"/>
      <c r="I145" s="412"/>
      <c r="J145" s="412"/>
      <c r="K145" s="412"/>
      <c r="L145" s="412"/>
      <c r="M145" s="412"/>
      <c r="N145" s="412"/>
      <c r="O145" s="412"/>
    </row>
    <row r="146" spans="1:15" ht="13.5" thickBot="1">
      <c r="A146" s="414" t="s">
        <v>3</v>
      </c>
      <c r="B146" s="414"/>
      <c r="C146" s="414"/>
      <c r="D146" s="414"/>
      <c r="E146" s="414"/>
      <c r="F146" s="414"/>
      <c r="G146" s="414"/>
      <c r="H146" s="414"/>
      <c r="I146" s="414"/>
      <c r="J146" s="414"/>
      <c r="K146" s="414"/>
      <c r="L146" s="414"/>
      <c r="M146" s="414"/>
      <c r="N146" s="414"/>
      <c r="O146" s="414"/>
    </row>
    <row r="147" spans="1:15" ht="13.5" thickBot="1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5"/>
    </row>
    <row r="148" spans="1:15" s="13" customFormat="1" ht="13.5" thickBot="1">
      <c r="A148" s="201" t="s">
        <v>4</v>
      </c>
      <c r="B148" s="202" t="s">
        <v>5</v>
      </c>
      <c r="C148" s="9" t="s">
        <v>6</v>
      </c>
      <c r="D148" s="10" t="s">
        <v>7</v>
      </c>
      <c r="E148" s="10" t="s">
        <v>8</v>
      </c>
      <c r="F148" s="10" t="s">
        <v>9</v>
      </c>
      <c r="G148" s="10" t="s">
        <v>10</v>
      </c>
      <c r="H148" s="10" t="s">
        <v>11</v>
      </c>
      <c r="I148" s="10" t="s">
        <v>12</v>
      </c>
      <c r="J148" s="10" t="s">
        <v>13</v>
      </c>
      <c r="K148" s="10" t="s">
        <v>14</v>
      </c>
      <c r="L148" s="10" t="s">
        <v>15</v>
      </c>
      <c r="M148" s="10" t="s">
        <v>16</v>
      </c>
      <c r="N148" s="11" t="s">
        <v>17</v>
      </c>
      <c r="O148" s="12" t="s">
        <v>18</v>
      </c>
    </row>
    <row r="149" spans="1:15" ht="13.5" thickBot="1">
      <c r="A149" s="203" t="s">
        <v>104</v>
      </c>
      <c r="B149" s="204"/>
      <c r="C149" s="23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5"/>
      <c r="O149" s="22"/>
    </row>
    <row r="150" spans="1:15">
      <c r="A150" s="205" t="s">
        <v>39</v>
      </c>
      <c r="B150" s="206"/>
      <c r="C150" s="78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80"/>
      <c r="O150" s="47"/>
    </row>
    <row r="151" spans="1:15">
      <c r="A151" s="103"/>
      <c r="B151" s="193" t="s">
        <v>40</v>
      </c>
      <c r="C151" s="113">
        <v>25</v>
      </c>
      <c r="D151" s="194">
        <v>31</v>
      </c>
      <c r="E151" s="194">
        <v>0</v>
      </c>
      <c r="F151" s="194">
        <v>32</v>
      </c>
      <c r="G151" s="194">
        <v>16</v>
      </c>
      <c r="H151" s="194">
        <v>0</v>
      </c>
      <c r="I151" s="194">
        <v>25</v>
      </c>
      <c r="J151" s="194">
        <v>42</v>
      </c>
      <c r="K151" s="194"/>
      <c r="L151" s="194"/>
      <c r="M151" s="194"/>
      <c r="N151" s="195"/>
      <c r="O151" s="61">
        <f>SUM(C151:N151)</f>
        <v>171</v>
      </c>
    </row>
    <row r="152" spans="1:15">
      <c r="A152" s="103"/>
      <c r="B152" s="193" t="s">
        <v>105</v>
      </c>
      <c r="C152" s="113">
        <v>5</v>
      </c>
      <c r="D152" s="194">
        <v>24</v>
      </c>
      <c r="E152" s="194">
        <v>0</v>
      </c>
      <c r="F152" s="194">
        <v>0</v>
      </c>
      <c r="G152" s="194">
        <v>17</v>
      </c>
      <c r="H152" s="194">
        <v>0</v>
      </c>
      <c r="I152" s="194">
        <v>0</v>
      </c>
      <c r="J152" s="194">
        <v>49</v>
      </c>
      <c r="K152" s="194"/>
      <c r="L152" s="194"/>
      <c r="M152" s="194"/>
      <c r="N152" s="195"/>
      <c r="O152" s="61">
        <f>SUM(C152:N152)</f>
        <v>95</v>
      </c>
    </row>
    <row r="153" spans="1:15">
      <c r="A153" s="207"/>
      <c r="B153" s="198" t="s">
        <v>65</v>
      </c>
      <c r="C153" s="208"/>
      <c r="D153" s="209"/>
      <c r="E153" s="209"/>
      <c r="F153" s="209"/>
      <c r="G153" s="209"/>
      <c r="H153" s="209"/>
      <c r="I153" s="209"/>
      <c r="J153" s="209"/>
      <c r="K153" s="209"/>
      <c r="L153" s="209"/>
      <c r="M153" s="209"/>
      <c r="N153" s="210"/>
      <c r="O153" s="61">
        <f>SUM(C153:N153)</f>
        <v>0</v>
      </c>
    </row>
    <row r="154" spans="1:15">
      <c r="A154" s="207"/>
      <c r="B154" s="211" t="s">
        <v>106</v>
      </c>
      <c r="C154" s="208"/>
      <c r="D154" s="209"/>
      <c r="E154" s="209"/>
      <c r="F154" s="209"/>
      <c r="G154" s="209"/>
      <c r="H154" s="209"/>
      <c r="I154" s="209"/>
      <c r="J154" s="209"/>
      <c r="K154" s="209"/>
      <c r="L154" s="209"/>
      <c r="M154" s="209"/>
      <c r="N154" s="210"/>
      <c r="O154" s="61">
        <f>SUM(C154:N154)</f>
        <v>0</v>
      </c>
    </row>
    <row r="155" spans="1:15" ht="13.5" thickBot="1">
      <c r="A155" s="207"/>
      <c r="B155" s="198" t="s">
        <v>107</v>
      </c>
      <c r="C155" s="41">
        <v>12</v>
      </c>
      <c r="D155" s="42">
        <v>6</v>
      </c>
      <c r="E155" s="42">
        <v>0</v>
      </c>
      <c r="F155" s="42">
        <v>13</v>
      </c>
      <c r="G155" s="42">
        <v>19</v>
      </c>
      <c r="H155" s="42">
        <v>0</v>
      </c>
      <c r="I155" s="42">
        <v>9</v>
      </c>
      <c r="J155" s="42">
        <v>0</v>
      </c>
      <c r="K155" s="42"/>
      <c r="L155" s="42"/>
      <c r="M155" s="42"/>
      <c r="N155" s="43"/>
      <c r="O155" s="40">
        <f>SUM(C155:N155)</f>
        <v>59</v>
      </c>
    </row>
    <row r="156" spans="1:15">
      <c r="A156" s="191" t="s">
        <v>108</v>
      </c>
      <c r="B156" s="192"/>
      <c r="C156" s="56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8"/>
      <c r="O156" s="48"/>
    </row>
    <row r="157" spans="1:15">
      <c r="A157" s="103"/>
      <c r="B157" s="193" t="s">
        <v>109</v>
      </c>
      <c r="C157" s="72">
        <v>0</v>
      </c>
      <c r="D157" s="194">
        <v>0</v>
      </c>
      <c r="E157" s="194">
        <v>0</v>
      </c>
      <c r="F157" s="194">
        <v>0</v>
      </c>
      <c r="G157" s="194">
        <v>0</v>
      </c>
      <c r="H157" s="194">
        <v>0</v>
      </c>
      <c r="I157" s="194">
        <v>0</v>
      </c>
      <c r="J157" s="194">
        <v>0</v>
      </c>
      <c r="K157" s="194"/>
      <c r="L157" s="194"/>
      <c r="M157" s="194"/>
      <c r="N157" s="195"/>
      <c r="O157" s="61">
        <f>SUM(C157:F157)</f>
        <v>0</v>
      </c>
    </row>
    <row r="158" spans="1:15">
      <c r="A158" s="196"/>
      <c r="B158" s="193" t="s">
        <v>110</v>
      </c>
      <c r="C158" s="113">
        <v>0</v>
      </c>
      <c r="D158" s="194">
        <v>0</v>
      </c>
      <c r="E158" s="194">
        <v>0</v>
      </c>
      <c r="F158" s="194">
        <v>0</v>
      </c>
      <c r="G158" s="194">
        <v>0</v>
      </c>
      <c r="H158" s="194">
        <v>0</v>
      </c>
      <c r="I158" s="194">
        <v>0</v>
      </c>
      <c r="J158" s="194">
        <v>0</v>
      </c>
      <c r="K158" s="194"/>
      <c r="L158" s="194"/>
      <c r="M158" s="194"/>
      <c r="N158" s="195"/>
      <c r="O158" s="61">
        <f>SUM(C158:F158)</f>
        <v>0</v>
      </c>
    </row>
    <row r="159" spans="1:15">
      <c r="A159" s="196"/>
      <c r="B159" s="193" t="s">
        <v>37</v>
      </c>
      <c r="C159" s="113">
        <v>0</v>
      </c>
      <c r="D159" s="194">
        <v>0</v>
      </c>
      <c r="E159" s="194">
        <v>0</v>
      </c>
      <c r="F159" s="194">
        <v>0</v>
      </c>
      <c r="G159" s="194">
        <v>0</v>
      </c>
      <c r="H159" s="194">
        <v>0</v>
      </c>
      <c r="I159" s="194">
        <v>0</v>
      </c>
      <c r="J159" s="194">
        <v>0</v>
      </c>
      <c r="K159" s="194"/>
      <c r="L159" s="194"/>
      <c r="M159" s="194"/>
      <c r="N159" s="195"/>
      <c r="O159" s="61">
        <f>SUM(C159:F159)</f>
        <v>0</v>
      </c>
    </row>
    <row r="160" spans="1:15">
      <c r="A160" s="103"/>
      <c r="B160" s="193" t="s">
        <v>111</v>
      </c>
      <c r="C160" s="113">
        <v>8</v>
      </c>
      <c r="D160" s="194">
        <v>2</v>
      </c>
      <c r="E160" s="194">
        <v>0</v>
      </c>
      <c r="F160" s="194">
        <v>1</v>
      </c>
      <c r="G160" s="194">
        <v>1</v>
      </c>
      <c r="H160" s="194">
        <v>0</v>
      </c>
      <c r="I160" s="194">
        <v>0</v>
      </c>
      <c r="J160" s="194">
        <v>1</v>
      </c>
      <c r="K160" s="194"/>
      <c r="L160" s="194"/>
      <c r="M160" s="194"/>
      <c r="N160" s="195"/>
      <c r="O160" s="61">
        <f>SUM(C160:N160)</f>
        <v>13</v>
      </c>
    </row>
    <row r="161" spans="1:15" ht="13.5" thickBot="1">
      <c r="A161" s="212"/>
      <c r="B161" s="198" t="s">
        <v>112</v>
      </c>
      <c r="C161" s="41">
        <v>1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1</v>
      </c>
      <c r="J161" s="42">
        <v>0</v>
      </c>
      <c r="K161" s="42"/>
      <c r="L161" s="42"/>
      <c r="M161" s="42"/>
      <c r="N161" s="43"/>
      <c r="O161" s="40">
        <f>SUM(C161:N161)</f>
        <v>2</v>
      </c>
    </row>
    <row r="162" spans="1:15">
      <c r="A162" s="213" t="s">
        <v>113</v>
      </c>
      <c r="B162" s="192"/>
      <c r="C162" s="56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8"/>
      <c r="O162" s="48"/>
    </row>
    <row r="163" spans="1:15">
      <c r="A163" s="112"/>
      <c r="B163" s="193" t="s">
        <v>114</v>
      </c>
      <c r="C163" s="72">
        <v>30</v>
      </c>
      <c r="D163" s="64">
        <v>60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64"/>
      <c r="L163" s="64"/>
      <c r="M163" s="64"/>
      <c r="N163" s="65"/>
      <c r="O163" s="116">
        <f>SUM(C163:N163)</f>
        <v>90</v>
      </c>
    </row>
    <row r="164" spans="1:15">
      <c r="A164" s="214"/>
      <c r="B164" s="198" t="s">
        <v>115</v>
      </c>
      <c r="C164" s="72">
        <v>15</v>
      </c>
      <c r="D164" s="64">
        <v>0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/>
      <c r="L164" s="64"/>
      <c r="M164" s="64"/>
      <c r="N164" s="65"/>
      <c r="O164" s="116">
        <f>SUM(C164:N164)</f>
        <v>15</v>
      </c>
    </row>
    <row r="165" spans="1:15">
      <c r="A165" s="214"/>
      <c r="B165" s="198" t="s">
        <v>116</v>
      </c>
      <c r="C165" s="113">
        <v>45</v>
      </c>
      <c r="D165" s="194">
        <v>60</v>
      </c>
      <c r="E165" s="194">
        <v>0</v>
      </c>
      <c r="F165" s="194">
        <v>0</v>
      </c>
      <c r="G165" s="194">
        <v>0</v>
      </c>
      <c r="H165" s="194">
        <v>0</v>
      </c>
      <c r="I165" s="194">
        <v>0</v>
      </c>
      <c r="J165" s="194">
        <v>0</v>
      </c>
      <c r="K165" s="194"/>
      <c r="L165" s="194"/>
      <c r="M165" s="194"/>
      <c r="N165" s="195"/>
      <c r="O165" s="61">
        <f>SUM(C165:N165)</f>
        <v>105</v>
      </c>
    </row>
    <row r="166" spans="1:15" ht="13.5" thickBot="1">
      <c r="A166" s="38"/>
      <c r="B166" s="200" t="s">
        <v>117</v>
      </c>
      <c r="C166" s="41">
        <v>0</v>
      </c>
      <c r="D166" s="42">
        <v>0</v>
      </c>
      <c r="E166" s="42">
        <v>0</v>
      </c>
      <c r="F166" s="42">
        <v>10</v>
      </c>
      <c r="G166" s="42">
        <v>0</v>
      </c>
      <c r="H166" s="42">
        <v>0</v>
      </c>
      <c r="I166" s="42">
        <v>25</v>
      </c>
      <c r="J166" s="42">
        <v>0</v>
      </c>
      <c r="K166" s="42"/>
      <c r="L166" s="42"/>
      <c r="M166" s="42"/>
      <c r="N166" s="43"/>
      <c r="O166" s="40">
        <f>SUM(C166:N166)</f>
        <v>35</v>
      </c>
    </row>
    <row r="167" spans="1:15">
      <c r="A167" s="91" t="s">
        <v>118</v>
      </c>
      <c r="B167" s="215"/>
      <c r="C167" s="56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8"/>
      <c r="O167" s="48"/>
    </row>
    <row r="168" spans="1:15">
      <c r="A168" s="196"/>
      <c r="B168" s="193" t="s">
        <v>119</v>
      </c>
      <c r="C168" s="72">
        <v>5</v>
      </c>
      <c r="D168" s="64">
        <v>3</v>
      </c>
      <c r="E168" s="64">
        <v>0</v>
      </c>
      <c r="F168" s="64">
        <v>11</v>
      </c>
      <c r="G168" s="64">
        <v>19</v>
      </c>
      <c r="H168" s="64">
        <v>0</v>
      </c>
      <c r="I168" s="64">
        <v>1</v>
      </c>
      <c r="J168" s="64">
        <v>0</v>
      </c>
      <c r="K168" s="64"/>
      <c r="L168" s="64"/>
      <c r="M168" s="64"/>
      <c r="N168" s="65"/>
      <c r="O168" s="116">
        <f>SUM(C168:N168)</f>
        <v>39</v>
      </c>
    </row>
    <row r="169" spans="1:15" ht="13.5" thickBot="1">
      <c r="A169" s="196"/>
      <c r="B169" s="198" t="s">
        <v>120</v>
      </c>
      <c r="C169" s="41">
        <v>7</v>
      </c>
      <c r="D169" s="42">
        <v>3</v>
      </c>
      <c r="E169" s="42">
        <v>0</v>
      </c>
      <c r="F169" s="42">
        <v>2</v>
      </c>
      <c r="G169" s="42">
        <v>0</v>
      </c>
      <c r="H169" s="42">
        <v>0</v>
      </c>
      <c r="I169" s="42">
        <v>8</v>
      </c>
      <c r="J169" s="42">
        <v>0</v>
      </c>
      <c r="K169" s="42"/>
      <c r="L169" s="42"/>
      <c r="M169" s="42"/>
      <c r="N169" s="43"/>
      <c r="O169" s="40">
        <f>SUM(C169:N169)</f>
        <v>20</v>
      </c>
    </row>
    <row r="170" spans="1:15" ht="13.5" thickBot="1">
      <c r="A170" s="196"/>
      <c r="B170" s="216" t="s">
        <v>121</v>
      </c>
      <c r="C170" s="29">
        <v>4</v>
      </c>
      <c r="D170" s="30">
        <v>3</v>
      </c>
      <c r="E170" s="30">
        <v>0</v>
      </c>
      <c r="F170" s="30">
        <v>2</v>
      </c>
      <c r="G170" s="30">
        <v>1</v>
      </c>
      <c r="H170" s="30">
        <v>0</v>
      </c>
      <c r="I170" s="30">
        <v>0</v>
      </c>
      <c r="J170" s="30">
        <v>0</v>
      </c>
      <c r="K170" s="30"/>
      <c r="L170" s="30"/>
      <c r="M170" s="30"/>
      <c r="N170" s="31"/>
      <c r="O170" s="28">
        <f>SUM(C170:N170)</f>
        <v>10</v>
      </c>
    </row>
    <row r="171" spans="1:15">
      <c r="A171" s="196"/>
      <c r="B171" s="192" t="s">
        <v>108</v>
      </c>
      <c r="C171" s="56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8"/>
      <c r="O171" s="48"/>
    </row>
    <row r="172" spans="1:15">
      <c r="A172" s="196"/>
      <c r="B172" s="163" t="s">
        <v>50</v>
      </c>
      <c r="C172" s="106">
        <v>3</v>
      </c>
      <c r="D172" s="107">
        <v>3</v>
      </c>
      <c r="E172" s="107">
        <v>0</v>
      </c>
      <c r="F172" s="107">
        <v>3</v>
      </c>
      <c r="G172" s="107">
        <v>1</v>
      </c>
      <c r="H172" s="107">
        <v>0</v>
      </c>
      <c r="I172" s="107">
        <v>1</v>
      </c>
      <c r="J172" s="107">
        <v>0</v>
      </c>
      <c r="K172" s="107"/>
      <c r="L172" s="107"/>
      <c r="M172" s="107"/>
      <c r="N172" s="108"/>
      <c r="O172" s="105">
        <f t="shared" ref="O172:O185" si="11">SUM(C172:N172)</f>
        <v>11</v>
      </c>
    </row>
    <row r="173" spans="1:15">
      <c r="A173" s="196"/>
      <c r="B173" s="163" t="s">
        <v>122</v>
      </c>
      <c r="C173" s="106">
        <v>0</v>
      </c>
      <c r="D173" s="107">
        <v>0</v>
      </c>
      <c r="E173" s="107">
        <v>0</v>
      </c>
      <c r="F173" s="107">
        <v>11</v>
      </c>
      <c r="G173" s="107">
        <v>0</v>
      </c>
      <c r="H173" s="107">
        <v>0</v>
      </c>
      <c r="I173" s="107">
        <v>0</v>
      </c>
      <c r="J173" s="107">
        <v>0</v>
      </c>
      <c r="K173" s="107"/>
      <c r="L173" s="107"/>
      <c r="M173" s="107"/>
      <c r="N173" s="108"/>
      <c r="O173" s="105">
        <f t="shared" si="11"/>
        <v>11</v>
      </c>
    </row>
    <row r="174" spans="1:15">
      <c r="A174" s="196"/>
      <c r="B174" s="163" t="s">
        <v>123</v>
      </c>
      <c r="C174" s="106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/>
      <c r="L174" s="107"/>
      <c r="M174" s="107"/>
      <c r="N174" s="108"/>
      <c r="O174" s="105">
        <f t="shared" si="11"/>
        <v>0</v>
      </c>
    </row>
    <row r="175" spans="1:15">
      <c r="A175" s="196"/>
      <c r="B175" s="163" t="s">
        <v>124</v>
      </c>
      <c r="C175" s="106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/>
      <c r="L175" s="107"/>
      <c r="M175" s="107"/>
      <c r="N175" s="108"/>
      <c r="O175" s="105">
        <f t="shared" si="11"/>
        <v>0</v>
      </c>
    </row>
    <row r="176" spans="1:15">
      <c r="A176" s="196"/>
      <c r="B176" s="163" t="s">
        <v>42</v>
      </c>
      <c r="C176" s="106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/>
      <c r="L176" s="107"/>
      <c r="M176" s="107"/>
      <c r="N176" s="108"/>
      <c r="O176" s="105">
        <f t="shared" si="11"/>
        <v>0</v>
      </c>
    </row>
    <row r="177" spans="1:15" ht="13.5" thickBot="1">
      <c r="A177" s="196"/>
      <c r="B177" s="217" t="s">
        <v>125</v>
      </c>
      <c r="C177" s="219">
        <v>3</v>
      </c>
      <c r="D177" s="220">
        <v>2</v>
      </c>
      <c r="E177" s="220">
        <v>0</v>
      </c>
      <c r="F177" s="220">
        <v>0</v>
      </c>
      <c r="G177" s="220">
        <v>19</v>
      </c>
      <c r="H177" s="220">
        <v>0</v>
      </c>
      <c r="I177" s="220">
        <v>0</v>
      </c>
      <c r="J177" s="220">
        <v>0</v>
      </c>
      <c r="K177" s="220"/>
      <c r="L177" s="220"/>
      <c r="M177" s="220"/>
      <c r="N177" s="221"/>
      <c r="O177" s="218">
        <f t="shared" si="11"/>
        <v>24</v>
      </c>
    </row>
    <row r="178" spans="1:15">
      <c r="A178" s="196"/>
      <c r="B178" s="222" t="s">
        <v>126</v>
      </c>
      <c r="C178" s="78">
        <v>0</v>
      </c>
      <c r="D178" s="79">
        <v>0</v>
      </c>
      <c r="E178" s="79">
        <v>0</v>
      </c>
      <c r="F178" s="79">
        <v>0</v>
      </c>
      <c r="G178" s="79">
        <v>0</v>
      </c>
      <c r="H178" s="79">
        <v>0</v>
      </c>
      <c r="I178" s="79">
        <v>0</v>
      </c>
      <c r="J178" s="79">
        <v>0</v>
      </c>
      <c r="K178" s="79"/>
      <c r="L178" s="79"/>
      <c r="M178" s="79"/>
      <c r="N178" s="80"/>
      <c r="O178" s="47">
        <f t="shared" si="11"/>
        <v>0</v>
      </c>
    </row>
    <row r="179" spans="1:15">
      <c r="A179" s="196"/>
      <c r="B179" s="163" t="s">
        <v>127</v>
      </c>
      <c r="C179" s="106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/>
      <c r="L179" s="107"/>
      <c r="M179" s="107"/>
      <c r="N179" s="108"/>
      <c r="O179" s="105">
        <f t="shared" si="11"/>
        <v>0</v>
      </c>
    </row>
    <row r="180" spans="1:15">
      <c r="A180" s="196"/>
      <c r="B180" s="163" t="s">
        <v>128</v>
      </c>
      <c r="C180" s="106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/>
      <c r="L180" s="107"/>
      <c r="M180" s="107"/>
      <c r="N180" s="108"/>
      <c r="O180" s="105">
        <f t="shared" si="11"/>
        <v>0</v>
      </c>
    </row>
    <row r="181" spans="1:15" ht="13.5" thickBot="1">
      <c r="A181" s="196"/>
      <c r="B181" s="223" t="s">
        <v>129</v>
      </c>
      <c r="C181" s="219">
        <v>0</v>
      </c>
      <c r="D181" s="220">
        <v>0</v>
      </c>
      <c r="E181" s="220">
        <v>0</v>
      </c>
      <c r="F181" s="220">
        <v>0</v>
      </c>
      <c r="G181" s="220">
        <v>0</v>
      </c>
      <c r="H181" s="220">
        <v>0</v>
      </c>
      <c r="I181" s="220">
        <v>0</v>
      </c>
      <c r="J181" s="220">
        <v>0</v>
      </c>
      <c r="K181" s="220"/>
      <c r="L181" s="220"/>
      <c r="M181" s="220"/>
      <c r="N181" s="221"/>
      <c r="O181" s="218">
        <f t="shared" si="11"/>
        <v>0</v>
      </c>
    </row>
    <row r="182" spans="1:15">
      <c r="A182" s="196"/>
      <c r="B182" s="215" t="s">
        <v>130</v>
      </c>
      <c r="C182" s="56">
        <v>0</v>
      </c>
      <c r="D182" s="57">
        <v>0</v>
      </c>
      <c r="E182" s="57">
        <v>0</v>
      </c>
      <c r="F182" s="57">
        <v>0</v>
      </c>
      <c r="G182" s="57">
        <v>0</v>
      </c>
      <c r="H182" s="57">
        <v>0</v>
      </c>
      <c r="I182" s="57">
        <v>0</v>
      </c>
      <c r="J182" s="57">
        <v>0</v>
      </c>
      <c r="K182" s="57"/>
      <c r="L182" s="57"/>
      <c r="M182" s="57"/>
      <c r="N182" s="58"/>
      <c r="O182" s="48">
        <f t="shared" si="11"/>
        <v>0</v>
      </c>
    </row>
    <row r="183" spans="1:15">
      <c r="A183" s="196"/>
      <c r="B183" s="193" t="s">
        <v>131</v>
      </c>
      <c r="C183" s="113">
        <v>0</v>
      </c>
      <c r="D183" s="194">
        <v>0</v>
      </c>
      <c r="E183" s="194">
        <v>0</v>
      </c>
      <c r="F183" s="194">
        <v>0</v>
      </c>
      <c r="G183" s="194">
        <v>0</v>
      </c>
      <c r="H183" s="194">
        <v>0</v>
      </c>
      <c r="I183" s="194">
        <v>0</v>
      </c>
      <c r="J183" s="194">
        <v>0</v>
      </c>
      <c r="K183" s="194"/>
      <c r="L183" s="194"/>
      <c r="M183" s="194"/>
      <c r="N183" s="195"/>
      <c r="O183" s="61">
        <f t="shared" si="11"/>
        <v>0</v>
      </c>
    </row>
    <row r="184" spans="1:15">
      <c r="A184" s="196"/>
      <c r="B184" s="193" t="s">
        <v>110</v>
      </c>
      <c r="C184" s="113">
        <v>0</v>
      </c>
      <c r="D184" s="194">
        <v>0</v>
      </c>
      <c r="E184" s="194">
        <v>0</v>
      </c>
      <c r="F184" s="194">
        <v>0</v>
      </c>
      <c r="G184" s="194">
        <v>0</v>
      </c>
      <c r="H184" s="194">
        <v>0</v>
      </c>
      <c r="I184" s="194">
        <v>0</v>
      </c>
      <c r="J184" s="194">
        <v>0</v>
      </c>
      <c r="K184" s="194"/>
      <c r="L184" s="194"/>
      <c r="M184" s="194"/>
      <c r="N184" s="195"/>
      <c r="O184" s="61">
        <f t="shared" si="11"/>
        <v>0</v>
      </c>
    </row>
    <row r="185" spans="1:15" ht="13.5" thickBot="1">
      <c r="A185" s="199"/>
      <c r="B185" s="200" t="s">
        <v>37</v>
      </c>
      <c r="C185" s="41">
        <v>0</v>
      </c>
      <c r="D185" s="42">
        <v>0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42"/>
      <c r="L185" s="42"/>
      <c r="M185" s="42"/>
      <c r="N185" s="43"/>
      <c r="O185" s="40">
        <f t="shared" si="11"/>
        <v>0</v>
      </c>
    </row>
    <row r="186" spans="1:15">
      <c r="A186" s="224" t="s">
        <v>132</v>
      </c>
      <c r="B186" s="225"/>
      <c r="C186" s="56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8"/>
      <c r="O186" s="48">
        <f>SUM(D186:F186)</f>
        <v>0</v>
      </c>
    </row>
    <row r="187" spans="1:15">
      <c r="A187" s="226"/>
      <c r="B187" s="227" t="s">
        <v>39</v>
      </c>
      <c r="C187" s="208"/>
      <c r="D187" s="209"/>
      <c r="E187" s="209"/>
      <c r="F187" s="209"/>
      <c r="G187" s="209"/>
      <c r="H187" s="209"/>
      <c r="I187" s="209"/>
      <c r="J187" s="209"/>
      <c r="K187" s="209"/>
      <c r="L187" s="209"/>
      <c r="M187" s="209"/>
      <c r="N187" s="210"/>
      <c r="O187" s="228">
        <f>SUM(D187:F187)</f>
        <v>0</v>
      </c>
    </row>
    <row r="188" spans="1:15" ht="13.5" thickBot="1">
      <c r="A188" s="229"/>
      <c r="B188" s="230" t="s">
        <v>133</v>
      </c>
      <c r="C188" s="231"/>
      <c r="D188" s="232"/>
      <c r="E188" s="232"/>
      <c r="F188" s="232"/>
      <c r="G188" s="232"/>
      <c r="H188" s="232"/>
      <c r="I188" s="232"/>
      <c r="J188" s="232"/>
      <c r="K188" s="232"/>
      <c r="L188" s="232"/>
      <c r="M188" s="232"/>
      <c r="N188" s="233"/>
      <c r="O188" s="234">
        <f>SUM(D188:F188)</f>
        <v>0</v>
      </c>
    </row>
    <row r="189" spans="1:15">
      <c r="A189" s="416" t="s">
        <v>0</v>
      </c>
      <c r="B189" s="416"/>
      <c r="C189" s="416"/>
      <c r="D189" s="416"/>
      <c r="E189" s="416"/>
      <c r="F189" s="416"/>
      <c r="G189" s="416"/>
      <c r="H189" s="416"/>
      <c r="I189" s="416"/>
      <c r="J189" s="416"/>
      <c r="K189" s="416"/>
      <c r="L189" s="416"/>
      <c r="M189" s="416"/>
      <c r="N189" s="416"/>
      <c r="O189" s="416"/>
    </row>
    <row r="190" spans="1:15">
      <c r="A190" s="415" t="s">
        <v>1</v>
      </c>
      <c r="B190" s="415"/>
      <c r="C190" s="415"/>
      <c r="D190" s="415"/>
      <c r="E190" s="415"/>
      <c r="F190" s="415"/>
      <c r="G190" s="415"/>
      <c r="H190" s="415"/>
      <c r="I190" s="415"/>
      <c r="J190" s="415"/>
      <c r="K190" s="415"/>
      <c r="L190" s="415"/>
      <c r="M190" s="415"/>
      <c r="N190" s="415"/>
      <c r="O190" s="415"/>
    </row>
    <row r="191" spans="1: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>
      <c r="A192" s="412" t="s">
        <v>2</v>
      </c>
      <c r="B192" s="412"/>
      <c r="C192" s="412"/>
      <c r="D192" s="412"/>
      <c r="E192" s="412"/>
      <c r="F192" s="412"/>
      <c r="G192" s="412"/>
      <c r="H192" s="412"/>
      <c r="I192" s="412"/>
      <c r="J192" s="412"/>
      <c r="K192" s="412"/>
      <c r="L192" s="412"/>
      <c r="M192" s="412"/>
      <c r="N192" s="412"/>
      <c r="O192" s="412"/>
    </row>
    <row r="193" spans="1:15">
      <c r="A193" s="413">
        <v>41487</v>
      </c>
      <c r="B193" s="412"/>
      <c r="C193" s="412"/>
      <c r="D193" s="412"/>
      <c r="E193" s="412"/>
      <c r="F193" s="412"/>
      <c r="G193" s="412"/>
      <c r="H193" s="412"/>
      <c r="I193" s="412"/>
      <c r="J193" s="412"/>
      <c r="K193" s="412"/>
      <c r="L193" s="412"/>
      <c r="M193" s="412"/>
      <c r="N193" s="412"/>
      <c r="O193" s="412"/>
    </row>
    <row r="194" spans="1:15" ht="13.5" thickBot="1">
      <c r="A194" s="414" t="s">
        <v>3</v>
      </c>
      <c r="B194" s="414"/>
      <c r="C194" s="414"/>
      <c r="D194" s="414"/>
      <c r="E194" s="414"/>
      <c r="F194" s="414"/>
      <c r="G194" s="414"/>
      <c r="H194" s="414"/>
      <c r="I194" s="414"/>
      <c r="J194" s="414"/>
      <c r="K194" s="414"/>
      <c r="L194" s="414"/>
      <c r="M194" s="414"/>
      <c r="N194" s="414"/>
      <c r="O194" s="414"/>
    </row>
    <row r="195" spans="1:15" s="235" customFormat="1" ht="13.5" customHeight="1" thickBot="1">
      <c r="A195" s="3"/>
      <c r="B195" s="4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5"/>
    </row>
    <row r="196" spans="1:15" s="13" customFormat="1" ht="13.5" thickBot="1">
      <c r="A196" s="7" t="s">
        <v>4</v>
      </c>
      <c r="B196" s="146" t="s">
        <v>5</v>
      </c>
      <c r="C196" s="9" t="s">
        <v>6</v>
      </c>
      <c r="D196" s="10" t="s">
        <v>7</v>
      </c>
      <c r="E196" s="10" t="s">
        <v>8</v>
      </c>
      <c r="F196" s="10" t="s">
        <v>9</v>
      </c>
      <c r="G196" s="10" t="s">
        <v>10</v>
      </c>
      <c r="H196" s="10" t="s">
        <v>11</v>
      </c>
      <c r="I196" s="10" t="s">
        <v>12</v>
      </c>
      <c r="J196" s="10" t="s">
        <v>13</v>
      </c>
      <c r="K196" s="10" t="s">
        <v>14</v>
      </c>
      <c r="L196" s="10" t="s">
        <v>15</v>
      </c>
      <c r="M196" s="10" t="s">
        <v>16</v>
      </c>
      <c r="N196" s="11" t="s">
        <v>17</v>
      </c>
      <c r="O196" s="12" t="s">
        <v>18</v>
      </c>
    </row>
    <row r="197" spans="1:15" s="13" customFormat="1" ht="13.5" thickBot="1">
      <c r="A197" s="236"/>
      <c r="B197" s="237"/>
      <c r="C197" s="17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9"/>
      <c r="O197" s="16"/>
    </row>
    <row r="198" spans="1:15" ht="13.5" thickBot="1">
      <c r="A198" s="238" t="s">
        <v>134</v>
      </c>
      <c r="B198" s="239"/>
      <c r="C198" s="23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5"/>
      <c r="O198" s="22"/>
    </row>
    <row r="199" spans="1:15">
      <c r="A199" s="191" t="s">
        <v>39</v>
      </c>
      <c r="B199" s="240" t="s">
        <v>40</v>
      </c>
      <c r="C199" s="242">
        <v>4683</v>
      </c>
      <c r="D199" s="243">
        <v>5519</v>
      </c>
      <c r="E199" s="243">
        <v>3227</v>
      </c>
      <c r="F199" s="243">
        <v>4228</v>
      </c>
      <c r="G199" s="243">
        <v>5838</v>
      </c>
      <c r="H199" s="243">
        <v>5235</v>
      </c>
      <c r="I199" s="243">
        <v>1657</v>
      </c>
      <c r="J199" s="243">
        <v>2934</v>
      </c>
      <c r="K199" s="243"/>
      <c r="L199" s="243"/>
      <c r="M199" s="243"/>
      <c r="N199" s="244"/>
      <c r="O199" s="241">
        <f>SUM(C199:N199)</f>
        <v>33321</v>
      </c>
    </row>
    <row r="200" spans="1:15">
      <c r="A200" s="103"/>
      <c r="B200" s="245" t="s">
        <v>134</v>
      </c>
      <c r="C200" s="247">
        <v>476</v>
      </c>
      <c r="D200" s="248">
        <v>694</v>
      </c>
      <c r="E200" s="248">
        <v>385</v>
      </c>
      <c r="F200" s="248">
        <v>390</v>
      </c>
      <c r="G200" s="248">
        <v>565</v>
      </c>
      <c r="H200" s="248">
        <v>461</v>
      </c>
      <c r="I200" s="248">
        <v>430</v>
      </c>
      <c r="J200" s="248">
        <v>507</v>
      </c>
      <c r="K200" s="248"/>
      <c r="L200" s="248"/>
      <c r="M200" s="248"/>
      <c r="N200" s="249"/>
      <c r="O200" s="246">
        <f>SUM(C200:N200)</f>
        <v>3908</v>
      </c>
    </row>
    <row r="201" spans="1:15">
      <c r="A201" s="103"/>
      <c r="B201" s="163" t="s">
        <v>135</v>
      </c>
      <c r="C201" s="106">
        <v>16</v>
      </c>
      <c r="D201" s="107">
        <v>50</v>
      </c>
      <c r="E201" s="107">
        <v>42</v>
      </c>
      <c r="F201" s="107">
        <v>49</v>
      </c>
      <c r="G201" s="107">
        <v>60</v>
      </c>
      <c r="H201" s="107">
        <v>27</v>
      </c>
      <c r="I201" s="107">
        <v>8</v>
      </c>
      <c r="J201" s="107">
        <v>1283</v>
      </c>
      <c r="K201" s="107"/>
      <c r="L201" s="107"/>
      <c r="M201" s="107"/>
      <c r="N201" s="108"/>
      <c r="O201" s="105">
        <f>SUM(C201:N201)</f>
        <v>1535</v>
      </c>
    </row>
    <row r="202" spans="1:15">
      <c r="A202" s="103"/>
      <c r="B202" s="250" t="s">
        <v>136</v>
      </c>
      <c r="C202" s="252">
        <f>SUM(C200:C201)</f>
        <v>492</v>
      </c>
      <c r="D202" s="253">
        <f>SUM(D200:D201)</f>
        <v>744</v>
      </c>
      <c r="E202" s="253">
        <f t="shared" ref="E202:N202" si="12">SUM(E200:E201)</f>
        <v>427</v>
      </c>
      <c r="F202" s="253">
        <f t="shared" si="12"/>
        <v>439</v>
      </c>
      <c r="G202" s="253">
        <f t="shared" si="12"/>
        <v>625</v>
      </c>
      <c r="H202" s="253">
        <f t="shared" si="12"/>
        <v>488</v>
      </c>
      <c r="I202" s="253">
        <f t="shared" si="12"/>
        <v>438</v>
      </c>
      <c r="J202" s="253">
        <f t="shared" si="12"/>
        <v>1790</v>
      </c>
      <c r="K202" s="253">
        <f t="shared" si="12"/>
        <v>0</v>
      </c>
      <c r="L202" s="253">
        <f t="shared" si="12"/>
        <v>0</v>
      </c>
      <c r="M202" s="253">
        <f t="shared" si="12"/>
        <v>0</v>
      </c>
      <c r="N202" s="253">
        <f t="shared" si="12"/>
        <v>0</v>
      </c>
      <c r="O202" s="251">
        <f>SUM(C202:N202)</f>
        <v>5443</v>
      </c>
    </row>
    <row r="203" spans="1:15" ht="13.5" thickBot="1">
      <c r="A203" s="103"/>
      <c r="B203" s="254" t="s">
        <v>137</v>
      </c>
      <c r="C203" s="256">
        <v>4191</v>
      </c>
      <c r="D203" s="257">
        <v>4775</v>
      </c>
      <c r="E203" s="257">
        <v>2800</v>
      </c>
      <c r="F203" s="257">
        <v>3789</v>
      </c>
      <c r="G203" s="257">
        <v>5213</v>
      </c>
      <c r="H203" s="257">
        <v>4747</v>
      </c>
      <c r="I203" s="257">
        <v>1219</v>
      </c>
      <c r="J203" s="257">
        <v>1144</v>
      </c>
      <c r="K203" s="257"/>
      <c r="L203" s="257"/>
      <c r="M203" s="257"/>
      <c r="N203" s="258"/>
      <c r="O203" s="255">
        <f>SUM(C203:N203)</f>
        <v>27878</v>
      </c>
    </row>
    <row r="204" spans="1:15" ht="13.5" thickBot="1">
      <c r="A204" s="103"/>
      <c r="B204" s="259" t="s">
        <v>105</v>
      </c>
      <c r="C204" s="260"/>
      <c r="D204" s="261"/>
      <c r="E204" s="261"/>
      <c r="F204" s="261"/>
      <c r="G204" s="261"/>
      <c r="H204" s="261"/>
      <c r="I204" s="261"/>
      <c r="J204" s="261"/>
      <c r="K204" s="262"/>
      <c r="L204" s="262"/>
      <c r="M204" s="262"/>
      <c r="N204" s="263"/>
      <c r="O204" s="123"/>
    </row>
    <row r="205" spans="1:15" ht="13.5" thickBot="1">
      <c r="A205" s="196"/>
      <c r="B205" s="264" t="s">
        <v>107</v>
      </c>
      <c r="C205" s="260"/>
      <c r="D205" s="261"/>
      <c r="E205" s="261"/>
      <c r="F205" s="261"/>
      <c r="G205" s="261"/>
      <c r="H205" s="261"/>
      <c r="I205" s="261"/>
      <c r="J205" s="261"/>
      <c r="K205" s="262"/>
      <c r="L205" s="262"/>
      <c r="M205" s="262"/>
      <c r="N205" s="263"/>
      <c r="O205" s="123">
        <f t="shared" ref="O205:O210" si="13">SUM(C205:F205)</f>
        <v>0</v>
      </c>
    </row>
    <row r="206" spans="1:15">
      <c r="A206" s="196"/>
      <c r="B206" s="160" t="s">
        <v>121</v>
      </c>
      <c r="C206" s="265"/>
      <c r="D206" s="266"/>
      <c r="E206" s="266"/>
      <c r="F206" s="266"/>
      <c r="G206" s="266"/>
      <c r="H206" s="266"/>
      <c r="I206" s="266"/>
      <c r="J206" s="266"/>
      <c r="K206" s="266"/>
      <c r="L206" s="266"/>
      <c r="M206" s="266"/>
      <c r="N206" s="267"/>
      <c r="O206" s="268">
        <f t="shared" si="13"/>
        <v>0</v>
      </c>
    </row>
    <row r="207" spans="1:15" s="102" customFormat="1">
      <c r="A207" s="131"/>
      <c r="B207" s="269" t="s">
        <v>138</v>
      </c>
      <c r="C207" s="110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4"/>
      <c r="O207" s="109">
        <f t="shared" si="13"/>
        <v>0</v>
      </c>
    </row>
    <row r="208" spans="1:15" s="102" customFormat="1" ht="13.5" thickBot="1">
      <c r="A208" s="131"/>
      <c r="B208" s="270" t="s">
        <v>139</v>
      </c>
      <c r="C208" s="271"/>
      <c r="D208" s="272"/>
      <c r="E208" s="272"/>
      <c r="F208" s="272"/>
      <c r="G208" s="272"/>
      <c r="H208" s="272"/>
      <c r="I208" s="272"/>
      <c r="J208" s="272"/>
      <c r="K208" s="272"/>
      <c r="L208" s="272"/>
      <c r="M208" s="272"/>
      <c r="N208" s="273"/>
      <c r="O208" s="274">
        <f t="shared" si="13"/>
        <v>0</v>
      </c>
    </row>
    <row r="209" spans="1:15">
      <c r="A209" s="196"/>
      <c r="B209" s="160" t="s">
        <v>140</v>
      </c>
      <c r="C209" s="78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79">
        <v>0</v>
      </c>
      <c r="K209" s="79"/>
      <c r="L209" s="79"/>
      <c r="M209" s="79"/>
      <c r="N209" s="80"/>
      <c r="O209" s="47">
        <f t="shared" si="13"/>
        <v>0</v>
      </c>
    </row>
    <row r="210" spans="1:15" ht="13.5" thickBot="1">
      <c r="A210" s="196"/>
      <c r="B210" s="197" t="s">
        <v>37</v>
      </c>
      <c r="C210" s="75">
        <v>0</v>
      </c>
      <c r="D210" s="69">
        <v>0</v>
      </c>
      <c r="E210" s="69">
        <v>0</v>
      </c>
      <c r="F210" s="69">
        <v>0</v>
      </c>
      <c r="G210" s="69">
        <v>0</v>
      </c>
      <c r="H210" s="69">
        <v>0</v>
      </c>
      <c r="I210" s="69">
        <v>0</v>
      </c>
      <c r="J210" s="69">
        <v>0</v>
      </c>
      <c r="K210" s="69"/>
      <c r="L210" s="69"/>
      <c r="M210" s="69"/>
      <c r="N210" s="70"/>
      <c r="O210" s="53">
        <f t="shared" si="13"/>
        <v>0</v>
      </c>
    </row>
    <row r="211" spans="1:15">
      <c r="A211" s="196"/>
      <c r="B211" s="240" t="s">
        <v>141</v>
      </c>
      <c r="C211" s="56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8"/>
      <c r="O211" s="48"/>
    </row>
    <row r="212" spans="1:15">
      <c r="A212" s="196"/>
      <c r="B212" s="245" t="s">
        <v>41</v>
      </c>
      <c r="C212" s="106">
        <v>456</v>
      </c>
      <c r="D212" s="107">
        <v>388</v>
      </c>
      <c r="E212" s="107">
        <v>254</v>
      </c>
      <c r="F212" s="107">
        <v>302</v>
      </c>
      <c r="G212" s="107">
        <v>376</v>
      </c>
      <c r="H212" s="107">
        <v>320</v>
      </c>
      <c r="I212" s="107">
        <v>417</v>
      </c>
      <c r="J212" s="107">
        <v>171</v>
      </c>
      <c r="K212" s="107"/>
      <c r="L212" s="107"/>
      <c r="M212" s="107"/>
      <c r="N212" s="108"/>
      <c r="O212" s="105">
        <f t="shared" ref="O212:O229" si="14">SUM(C212:N212)</f>
        <v>2684</v>
      </c>
    </row>
    <row r="213" spans="1:15">
      <c r="A213" s="196"/>
      <c r="B213" s="163" t="s">
        <v>142</v>
      </c>
      <c r="C213" s="106">
        <v>67</v>
      </c>
      <c r="D213" s="107">
        <v>67</v>
      </c>
      <c r="E213" s="107">
        <v>36</v>
      </c>
      <c r="F213" s="107">
        <v>38</v>
      </c>
      <c r="G213" s="107">
        <v>50</v>
      </c>
      <c r="H213" s="107">
        <v>50</v>
      </c>
      <c r="I213" s="107">
        <v>76</v>
      </c>
      <c r="J213" s="107">
        <v>37</v>
      </c>
      <c r="K213" s="107"/>
      <c r="L213" s="107"/>
      <c r="M213" s="107"/>
      <c r="N213" s="108"/>
      <c r="O213" s="105">
        <f t="shared" si="14"/>
        <v>421</v>
      </c>
    </row>
    <row r="214" spans="1:15">
      <c r="A214" s="196"/>
      <c r="B214" s="163" t="s">
        <v>143</v>
      </c>
      <c r="C214" s="106">
        <v>9</v>
      </c>
      <c r="D214" s="107">
        <v>6</v>
      </c>
      <c r="E214" s="107">
        <v>2</v>
      </c>
      <c r="F214" s="107">
        <v>2</v>
      </c>
      <c r="G214" s="107">
        <v>2</v>
      </c>
      <c r="H214" s="107">
        <v>6</v>
      </c>
      <c r="I214" s="107">
        <v>2</v>
      </c>
      <c r="J214" s="107">
        <v>4</v>
      </c>
      <c r="K214" s="107"/>
      <c r="L214" s="107"/>
      <c r="M214" s="107"/>
      <c r="N214" s="108"/>
      <c r="O214" s="105">
        <f t="shared" si="14"/>
        <v>33</v>
      </c>
    </row>
    <row r="215" spans="1:15">
      <c r="A215" s="196"/>
      <c r="B215" s="163" t="s">
        <v>50</v>
      </c>
      <c r="C215" s="106">
        <v>139</v>
      </c>
      <c r="D215" s="107">
        <v>91</v>
      </c>
      <c r="E215" s="107">
        <v>70</v>
      </c>
      <c r="F215" s="107">
        <v>96</v>
      </c>
      <c r="G215" s="107">
        <v>88</v>
      </c>
      <c r="H215" s="107">
        <v>83</v>
      </c>
      <c r="I215" s="107">
        <v>121</v>
      </c>
      <c r="J215" s="107">
        <v>36</v>
      </c>
      <c r="K215" s="107"/>
      <c r="L215" s="107"/>
      <c r="M215" s="107"/>
      <c r="N215" s="108"/>
      <c r="O215" s="105">
        <f t="shared" si="14"/>
        <v>724</v>
      </c>
    </row>
    <row r="216" spans="1:15">
      <c r="A216" s="196"/>
      <c r="B216" s="163" t="s">
        <v>144</v>
      </c>
      <c r="C216" s="106">
        <v>18</v>
      </c>
      <c r="D216" s="107">
        <v>17</v>
      </c>
      <c r="E216" s="107">
        <v>22</v>
      </c>
      <c r="F216" s="107">
        <v>19</v>
      </c>
      <c r="G216" s="107">
        <v>33</v>
      </c>
      <c r="H216" s="107">
        <v>20</v>
      </c>
      <c r="I216" s="107">
        <v>27</v>
      </c>
      <c r="J216" s="107">
        <v>26</v>
      </c>
      <c r="K216" s="107"/>
      <c r="L216" s="107"/>
      <c r="M216" s="107"/>
      <c r="N216" s="108"/>
      <c r="O216" s="105">
        <f t="shared" si="14"/>
        <v>182</v>
      </c>
    </row>
    <row r="217" spans="1:15">
      <c r="A217" s="196"/>
      <c r="B217" s="163" t="s">
        <v>46</v>
      </c>
      <c r="C217" s="106">
        <v>5</v>
      </c>
      <c r="D217" s="107">
        <v>1</v>
      </c>
      <c r="E217" s="107">
        <v>0</v>
      </c>
      <c r="F217" s="107">
        <v>22</v>
      </c>
      <c r="G217" s="107">
        <v>15</v>
      </c>
      <c r="H217" s="107">
        <v>4</v>
      </c>
      <c r="I217" s="107">
        <v>3</v>
      </c>
      <c r="J217" s="107">
        <v>0</v>
      </c>
      <c r="K217" s="107"/>
      <c r="L217" s="107"/>
      <c r="M217" s="107"/>
      <c r="N217" s="108"/>
      <c r="O217" s="105">
        <f t="shared" si="14"/>
        <v>50</v>
      </c>
    </row>
    <row r="218" spans="1:15">
      <c r="A218" s="196"/>
      <c r="B218" s="163" t="s">
        <v>47</v>
      </c>
      <c r="C218" s="106">
        <v>114</v>
      </c>
      <c r="D218" s="107">
        <v>82</v>
      </c>
      <c r="E218" s="107">
        <v>72</v>
      </c>
      <c r="F218" s="107">
        <v>77</v>
      </c>
      <c r="G218" s="107">
        <v>105</v>
      </c>
      <c r="H218" s="107">
        <v>94</v>
      </c>
      <c r="I218" s="107">
        <v>134</v>
      </c>
      <c r="J218" s="107">
        <v>47</v>
      </c>
      <c r="K218" s="107"/>
      <c r="L218" s="107"/>
      <c r="M218" s="107"/>
      <c r="N218" s="108"/>
      <c r="O218" s="105">
        <f t="shared" si="14"/>
        <v>725</v>
      </c>
    </row>
    <row r="219" spans="1:15">
      <c r="A219" s="196"/>
      <c r="B219" s="163" t="s">
        <v>145</v>
      </c>
      <c r="C219" s="106">
        <v>12</v>
      </c>
      <c r="D219" s="107">
        <v>10</v>
      </c>
      <c r="E219" s="107">
        <v>0</v>
      </c>
      <c r="F219" s="107">
        <v>0</v>
      </c>
      <c r="G219" s="107">
        <v>0</v>
      </c>
      <c r="H219" s="107">
        <v>4</v>
      </c>
      <c r="I219" s="107">
        <v>0</v>
      </c>
      <c r="J219" s="107">
        <v>0</v>
      </c>
      <c r="K219" s="107"/>
      <c r="L219" s="107"/>
      <c r="M219" s="107"/>
      <c r="N219" s="108"/>
      <c r="O219" s="105">
        <f t="shared" si="14"/>
        <v>26</v>
      </c>
    </row>
    <row r="220" spans="1:15">
      <c r="A220" s="196"/>
      <c r="B220" s="163" t="s">
        <v>146</v>
      </c>
      <c r="C220" s="106">
        <v>2</v>
      </c>
      <c r="D220" s="107">
        <v>5</v>
      </c>
      <c r="E220" s="107">
        <v>2</v>
      </c>
      <c r="F220" s="107">
        <v>0</v>
      </c>
      <c r="G220" s="107">
        <v>5</v>
      </c>
      <c r="H220" s="107">
        <v>5</v>
      </c>
      <c r="I220" s="107">
        <v>3</v>
      </c>
      <c r="J220" s="107">
        <v>0</v>
      </c>
      <c r="K220" s="107"/>
      <c r="L220" s="107"/>
      <c r="M220" s="107"/>
      <c r="N220" s="108"/>
      <c r="O220" s="105">
        <f t="shared" si="14"/>
        <v>22</v>
      </c>
    </row>
    <row r="221" spans="1:15">
      <c r="A221" s="196"/>
      <c r="B221" s="163" t="s">
        <v>49</v>
      </c>
      <c r="C221" s="106">
        <v>18</v>
      </c>
      <c r="D221" s="107">
        <v>7</v>
      </c>
      <c r="E221" s="107">
        <v>11</v>
      </c>
      <c r="F221" s="107">
        <v>11</v>
      </c>
      <c r="G221" s="107">
        <v>10</v>
      </c>
      <c r="H221" s="107">
        <v>21</v>
      </c>
      <c r="I221" s="107">
        <v>14</v>
      </c>
      <c r="J221" s="107">
        <v>6</v>
      </c>
      <c r="K221" s="107"/>
      <c r="L221" s="107"/>
      <c r="M221" s="107"/>
      <c r="N221" s="108"/>
      <c r="O221" s="105">
        <f t="shared" si="14"/>
        <v>98</v>
      </c>
    </row>
    <row r="222" spans="1:15">
      <c r="A222" s="196"/>
      <c r="B222" s="163" t="s">
        <v>147</v>
      </c>
      <c r="C222" s="106">
        <v>17</v>
      </c>
      <c r="D222" s="107">
        <v>5</v>
      </c>
      <c r="E222" s="107">
        <v>10</v>
      </c>
      <c r="F222" s="107">
        <v>5</v>
      </c>
      <c r="G222" s="107">
        <v>11</v>
      </c>
      <c r="H222" s="107">
        <v>15</v>
      </c>
      <c r="I222" s="107">
        <v>10</v>
      </c>
      <c r="J222" s="107">
        <v>0</v>
      </c>
      <c r="K222" s="107"/>
      <c r="L222" s="107"/>
      <c r="M222" s="107"/>
      <c r="N222" s="108"/>
      <c r="O222" s="105">
        <f t="shared" si="14"/>
        <v>73</v>
      </c>
    </row>
    <row r="223" spans="1:15">
      <c r="A223" s="196"/>
      <c r="B223" s="163" t="s">
        <v>148</v>
      </c>
      <c r="C223" s="106">
        <v>0</v>
      </c>
      <c r="D223" s="107">
        <v>0</v>
      </c>
      <c r="E223" s="107">
        <v>0</v>
      </c>
      <c r="F223" s="107">
        <v>0</v>
      </c>
      <c r="G223" s="107">
        <v>0</v>
      </c>
      <c r="H223" s="107">
        <v>0</v>
      </c>
      <c r="I223" s="107">
        <v>0</v>
      </c>
      <c r="J223" s="107">
        <v>0</v>
      </c>
      <c r="K223" s="107"/>
      <c r="L223" s="107"/>
      <c r="M223" s="107"/>
      <c r="N223" s="108"/>
      <c r="O223" s="105">
        <f t="shared" si="14"/>
        <v>0</v>
      </c>
    </row>
    <row r="224" spans="1:15">
      <c r="A224" s="196"/>
      <c r="B224" s="163" t="s">
        <v>149</v>
      </c>
      <c r="C224" s="106">
        <v>0</v>
      </c>
      <c r="D224" s="107">
        <v>0</v>
      </c>
      <c r="E224" s="107">
        <v>0</v>
      </c>
      <c r="F224" s="107">
        <v>0</v>
      </c>
      <c r="G224" s="107">
        <v>0</v>
      </c>
      <c r="H224" s="107">
        <v>0</v>
      </c>
      <c r="I224" s="107">
        <v>0</v>
      </c>
      <c r="J224" s="107">
        <v>0</v>
      </c>
      <c r="K224" s="107"/>
      <c r="L224" s="107"/>
      <c r="M224" s="107"/>
      <c r="N224" s="108"/>
      <c r="O224" s="105">
        <f t="shared" si="14"/>
        <v>0</v>
      </c>
    </row>
    <row r="225" spans="1:15">
      <c r="A225" s="196"/>
      <c r="B225" s="163" t="s">
        <v>150</v>
      </c>
      <c r="C225" s="106">
        <v>0</v>
      </c>
      <c r="D225" s="107">
        <v>0</v>
      </c>
      <c r="E225" s="107">
        <v>0</v>
      </c>
      <c r="F225" s="107">
        <v>0</v>
      </c>
      <c r="G225" s="107">
        <v>0</v>
      </c>
      <c r="H225" s="107">
        <v>0</v>
      </c>
      <c r="I225" s="107">
        <v>0</v>
      </c>
      <c r="J225" s="107">
        <v>0</v>
      </c>
      <c r="K225" s="107"/>
      <c r="L225" s="107"/>
      <c r="M225" s="107"/>
      <c r="N225" s="108"/>
      <c r="O225" s="105">
        <f t="shared" si="14"/>
        <v>0</v>
      </c>
    </row>
    <row r="226" spans="1:15">
      <c r="A226" s="196"/>
      <c r="B226" s="163" t="s">
        <v>151</v>
      </c>
      <c r="C226" s="106">
        <v>13</v>
      </c>
      <c r="D226" s="107">
        <v>9</v>
      </c>
      <c r="E226" s="107">
        <v>6</v>
      </c>
      <c r="F226" s="107">
        <v>9</v>
      </c>
      <c r="G226" s="107">
        <v>8</v>
      </c>
      <c r="H226" s="107">
        <v>15</v>
      </c>
      <c r="I226" s="107">
        <v>18</v>
      </c>
      <c r="J226" s="107">
        <v>1</v>
      </c>
      <c r="K226" s="107"/>
      <c r="L226" s="107"/>
      <c r="M226" s="107"/>
      <c r="N226" s="108"/>
      <c r="O226" s="105">
        <f t="shared" si="14"/>
        <v>79</v>
      </c>
    </row>
    <row r="227" spans="1:15">
      <c r="A227" s="196"/>
      <c r="B227" s="163" t="s">
        <v>152</v>
      </c>
      <c r="C227" s="106">
        <v>0</v>
      </c>
      <c r="D227" s="107">
        <v>0</v>
      </c>
      <c r="E227" s="107">
        <v>0</v>
      </c>
      <c r="F227" s="107">
        <v>1</v>
      </c>
      <c r="G227" s="107">
        <v>0</v>
      </c>
      <c r="H227" s="107">
        <v>0</v>
      </c>
      <c r="I227" s="107">
        <v>0</v>
      </c>
      <c r="J227" s="107">
        <v>0</v>
      </c>
      <c r="K227" s="107"/>
      <c r="L227" s="107"/>
      <c r="M227" s="107"/>
      <c r="N227" s="108"/>
      <c r="O227" s="105">
        <f t="shared" si="14"/>
        <v>1</v>
      </c>
    </row>
    <row r="228" spans="1:15">
      <c r="A228" s="196"/>
      <c r="B228" s="163" t="s">
        <v>153</v>
      </c>
      <c r="C228" s="106">
        <v>0</v>
      </c>
      <c r="D228" s="107">
        <v>0</v>
      </c>
      <c r="E228" s="107">
        <v>0</v>
      </c>
      <c r="F228" s="107">
        <v>0</v>
      </c>
      <c r="G228" s="107">
        <v>0</v>
      </c>
      <c r="H228" s="107">
        <v>0</v>
      </c>
      <c r="I228" s="107">
        <v>0</v>
      </c>
      <c r="J228" s="107">
        <v>0</v>
      </c>
      <c r="K228" s="107"/>
      <c r="L228" s="107"/>
      <c r="M228" s="107"/>
      <c r="N228" s="108"/>
      <c r="O228" s="105">
        <f t="shared" si="14"/>
        <v>0</v>
      </c>
    </row>
    <row r="229" spans="1:15">
      <c r="A229" s="196"/>
      <c r="B229" s="163" t="s">
        <v>154</v>
      </c>
      <c r="C229" s="106">
        <v>24</v>
      </c>
      <c r="D229" s="107">
        <v>31</v>
      </c>
      <c r="E229" s="107">
        <v>21</v>
      </c>
      <c r="F229" s="107">
        <v>21</v>
      </c>
      <c r="G229" s="107">
        <v>13</v>
      </c>
      <c r="H229" s="107">
        <v>10</v>
      </c>
      <c r="I229" s="107">
        <v>21</v>
      </c>
      <c r="J229" s="107">
        <v>15</v>
      </c>
      <c r="K229" s="107"/>
      <c r="L229" s="107"/>
      <c r="M229" s="107"/>
      <c r="N229" s="108"/>
      <c r="O229" s="105">
        <f t="shared" si="14"/>
        <v>156</v>
      </c>
    </row>
    <row r="230" spans="1:15" ht="13.5" thickBot="1">
      <c r="A230" s="196"/>
      <c r="B230" s="275" t="s">
        <v>18</v>
      </c>
      <c r="C230" s="118">
        <f>SUM(C212:C229)</f>
        <v>894</v>
      </c>
      <c r="D230" s="276">
        <f t="shared" ref="D230:O230" si="15">SUM(D212:D229)</f>
        <v>719</v>
      </c>
      <c r="E230" s="276">
        <f t="shared" si="15"/>
        <v>506</v>
      </c>
      <c r="F230" s="276">
        <f t="shared" si="15"/>
        <v>603</v>
      </c>
      <c r="G230" s="276">
        <f t="shared" si="15"/>
        <v>716</v>
      </c>
      <c r="H230" s="276">
        <f t="shared" si="15"/>
        <v>647</v>
      </c>
      <c r="I230" s="276">
        <f t="shared" si="15"/>
        <v>846</v>
      </c>
      <c r="J230" s="276">
        <f t="shared" si="15"/>
        <v>343</v>
      </c>
      <c r="K230" s="276">
        <f t="shared" si="15"/>
        <v>0</v>
      </c>
      <c r="L230" s="276">
        <f t="shared" si="15"/>
        <v>0</v>
      </c>
      <c r="M230" s="276">
        <f t="shared" si="15"/>
        <v>0</v>
      </c>
      <c r="N230" s="277">
        <f t="shared" si="15"/>
        <v>0</v>
      </c>
      <c r="O230" s="117">
        <f t="shared" si="15"/>
        <v>5274</v>
      </c>
    </row>
    <row r="231" spans="1:15" s="280" customFormat="1">
      <c r="A231" s="278"/>
      <c r="B231" s="279" t="s">
        <v>155</v>
      </c>
      <c r="C231" s="78">
        <v>0</v>
      </c>
      <c r="D231" s="79">
        <v>0</v>
      </c>
      <c r="E231" s="79">
        <v>0</v>
      </c>
      <c r="F231" s="79">
        <v>0</v>
      </c>
      <c r="G231" s="79">
        <v>0</v>
      </c>
      <c r="H231" s="79">
        <v>0</v>
      </c>
      <c r="I231" s="79">
        <v>0</v>
      </c>
      <c r="J231" s="79">
        <v>0</v>
      </c>
      <c r="K231" s="79"/>
      <c r="L231" s="79"/>
      <c r="M231" s="79"/>
      <c r="N231" s="80"/>
      <c r="O231" s="47">
        <f t="shared" ref="O231:O241" si="16">SUM(C231:N231)</f>
        <v>0</v>
      </c>
    </row>
    <row r="232" spans="1:15" s="280" customFormat="1" ht="13.5" thickBot="1">
      <c r="A232" s="281"/>
      <c r="B232" s="198" t="s">
        <v>156</v>
      </c>
      <c r="C232" s="41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/>
      <c r="L232" s="42"/>
      <c r="M232" s="42"/>
      <c r="N232" s="43"/>
      <c r="O232" s="40">
        <f t="shared" si="16"/>
        <v>0</v>
      </c>
    </row>
    <row r="233" spans="1:15" ht="13.5" thickBot="1">
      <c r="A233" s="191" t="s">
        <v>108</v>
      </c>
      <c r="B233" s="216" t="s">
        <v>157</v>
      </c>
      <c r="C233" s="29">
        <v>47</v>
      </c>
      <c r="D233" s="30">
        <v>160</v>
      </c>
      <c r="E233" s="30">
        <v>70</v>
      </c>
      <c r="F233" s="30">
        <v>114</v>
      </c>
      <c r="G233" s="30">
        <v>208</v>
      </c>
      <c r="H233" s="30">
        <v>110</v>
      </c>
      <c r="I233" s="30">
        <v>140</v>
      </c>
      <c r="J233" s="30">
        <v>142</v>
      </c>
      <c r="K233" s="30"/>
      <c r="L233" s="30"/>
      <c r="M233" s="30"/>
      <c r="N233" s="31"/>
      <c r="O233" s="28">
        <f t="shared" si="16"/>
        <v>991</v>
      </c>
    </row>
    <row r="234" spans="1:15">
      <c r="A234" s="196"/>
      <c r="B234" s="192" t="s">
        <v>158</v>
      </c>
      <c r="C234" s="56">
        <v>19</v>
      </c>
      <c r="D234" s="57">
        <v>11</v>
      </c>
      <c r="E234" s="57">
        <v>18</v>
      </c>
      <c r="F234" s="57">
        <v>30</v>
      </c>
      <c r="G234" s="57">
        <v>27</v>
      </c>
      <c r="H234" s="57">
        <v>16</v>
      </c>
      <c r="I234" s="57">
        <v>22</v>
      </c>
      <c r="J234" s="57">
        <v>38</v>
      </c>
      <c r="K234" s="57"/>
      <c r="L234" s="57"/>
      <c r="M234" s="57"/>
      <c r="N234" s="58"/>
      <c r="O234" s="48">
        <f t="shared" si="16"/>
        <v>181</v>
      </c>
    </row>
    <row r="235" spans="1:15">
      <c r="A235" s="196"/>
      <c r="B235" s="163" t="s">
        <v>159</v>
      </c>
      <c r="C235" s="106">
        <v>15</v>
      </c>
      <c r="D235" s="107">
        <v>7</v>
      </c>
      <c r="E235" s="107">
        <v>8</v>
      </c>
      <c r="F235" s="107">
        <v>18</v>
      </c>
      <c r="G235" s="107">
        <v>15</v>
      </c>
      <c r="H235" s="107">
        <v>7</v>
      </c>
      <c r="I235" s="107">
        <v>10</v>
      </c>
      <c r="J235" s="107">
        <v>13</v>
      </c>
      <c r="K235" s="107"/>
      <c r="L235" s="107"/>
      <c r="M235" s="107"/>
      <c r="N235" s="108"/>
      <c r="O235" s="105">
        <f t="shared" si="16"/>
        <v>93</v>
      </c>
    </row>
    <row r="236" spans="1:15">
      <c r="A236" s="196"/>
      <c r="B236" s="163" t="s">
        <v>160</v>
      </c>
      <c r="C236" s="106">
        <v>1</v>
      </c>
      <c r="D236" s="107">
        <v>2</v>
      </c>
      <c r="E236" s="107">
        <v>6</v>
      </c>
      <c r="F236" s="107">
        <v>7</v>
      </c>
      <c r="G236" s="107">
        <v>8</v>
      </c>
      <c r="H236" s="107">
        <v>4</v>
      </c>
      <c r="I236" s="107">
        <v>9</v>
      </c>
      <c r="J236" s="107">
        <v>15</v>
      </c>
      <c r="K236" s="107"/>
      <c r="L236" s="107"/>
      <c r="M236" s="107"/>
      <c r="N236" s="108"/>
      <c r="O236" s="105">
        <f t="shared" si="16"/>
        <v>52</v>
      </c>
    </row>
    <row r="237" spans="1:15" ht="13.5" thickBot="1">
      <c r="A237" s="196"/>
      <c r="B237" s="223" t="s">
        <v>161</v>
      </c>
      <c r="C237" s="219">
        <v>3</v>
      </c>
      <c r="D237" s="220">
        <v>2</v>
      </c>
      <c r="E237" s="220">
        <v>4</v>
      </c>
      <c r="F237" s="220">
        <v>5</v>
      </c>
      <c r="G237" s="220">
        <v>4</v>
      </c>
      <c r="H237" s="220">
        <v>5</v>
      </c>
      <c r="I237" s="220">
        <v>3</v>
      </c>
      <c r="J237" s="220">
        <v>10</v>
      </c>
      <c r="K237" s="220"/>
      <c r="L237" s="220"/>
      <c r="M237" s="220"/>
      <c r="N237" s="221"/>
      <c r="O237" s="218">
        <f t="shared" si="16"/>
        <v>36</v>
      </c>
    </row>
    <row r="238" spans="1:15">
      <c r="A238" s="196"/>
      <c r="B238" s="215" t="s">
        <v>162</v>
      </c>
      <c r="C238" s="56">
        <v>19</v>
      </c>
      <c r="D238" s="57">
        <v>17</v>
      </c>
      <c r="E238" s="57">
        <v>16</v>
      </c>
      <c r="F238" s="57">
        <v>18</v>
      </c>
      <c r="G238" s="57">
        <v>23</v>
      </c>
      <c r="H238" s="57">
        <v>5</v>
      </c>
      <c r="I238" s="57">
        <v>18</v>
      </c>
      <c r="J238" s="57">
        <v>26</v>
      </c>
      <c r="K238" s="57"/>
      <c r="L238" s="57"/>
      <c r="M238" s="57"/>
      <c r="N238" s="58"/>
      <c r="O238" s="48">
        <f t="shared" si="16"/>
        <v>142</v>
      </c>
    </row>
    <row r="239" spans="1:15">
      <c r="A239" s="196"/>
      <c r="B239" s="193" t="s">
        <v>163</v>
      </c>
      <c r="C239" s="113">
        <v>7</v>
      </c>
      <c r="D239" s="194">
        <v>6</v>
      </c>
      <c r="E239" s="194">
        <v>2</v>
      </c>
      <c r="F239" s="194">
        <v>3</v>
      </c>
      <c r="G239" s="194">
        <v>6</v>
      </c>
      <c r="H239" s="194">
        <v>5</v>
      </c>
      <c r="I239" s="194">
        <v>3</v>
      </c>
      <c r="J239" s="194">
        <v>5</v>
      </c>
      <c r="K239" s="194"/>
      <c r="L239" s="194"/>
      <c r="M239" s="194"/>
      <c r="N239" s="195"/>
      <c r="O239" s="61">
        <f t="shared" si="16"/>
        <v>37</v>
      </c>
    </row>
    <row r="240" spans="1:15">
      <c r="A240" s="196"/>
      <c r="B240" s="193" t="s">
        <v>164</v>
      </c>
      <c r="C240" s="113">
        <v>0</v>
      </c>
      <c r="D240" s="194">
        <v>0</v>
      </c>
      <c r="E240" s="194">
        <v>0</v>
      </c>
      <c r="F240" s="194">
        <v>0</v>
      </c>
      <c r="G240" s="194">
        <v>0</v>
      </c>
      <c r="H240" s="194">
        <v>0</v>
      </c>
      <c r="I240" s="194">
        <v>0</v>
      </c>
      <c r="J240" s="194">
        <v>0</v>
      </c>
      <c r="K240" s="194"/>
      <c r="L240" s="194"/>
      <c r="M240" s="194"/>
      <c r="N240" s="195"/>
      <c r="O240" s="61">
        <f t="shared" si="16"/>
        <v>0</v>
      </c>
    </row>
    <row r="241" spans="1:15" ht="13.5" thickBot="1">
      <c r="A241" s="196"/>
      <c r="B241" s="193" t="s">
        <v>165</v>
      </c>
      <c r="C241" s="41">
        <v>14</v>
      </c>
      <c r="D241" s="42">
        <v>5</v>
      </c>
      <c r="E241" s="42">
        <v>2</v>
      </c>
      <c r="F241" s="42">
        <v>2</v>
      </c>
      <c r="G241" s="42">
        <v>6</v>
      </c>
      <c r="H241" s="42">
        <v>0</v>
      </c>
      <c r="I241" s="42">
        <v>5</v>
      </c>
      <c r="J241" s="42">
        <v>142</v>
      </c>
      <c r="K241" s="42"/>
      <c r="L241" s="42"/>
      <c r="M241" s="42"/>
      <c r="N241" s="43"/>
      <c r="O241" s="40">
        <f t="shared" si="16"/>
        <v>176</v>
      </c>
    </row>
    <row r="242" spans="1:15">
      <c r="A242" s="196"/>
      <c r="B242" s="282" t="s">
        <v>166</v>
      </c>
      <c r="C242" s="284">
        <f>C233+C234+C238+C239+C240+C241</f>
        <v>106</v>
      </c>
      <c r="D242" s="284">
        <f t="shared" ref="D242:O242" si="17">D233+D234+D238+D239+D240+D241</f>
        <v>199</v>
      </c>
      <c r="E242" s="284">
        <f t="shared" si="17"/>
        <v>108</v>
      </c>
      <c r="F242" s="284">
        <f t="shared" si="17"/>
        <v>167</v>
      </c>
      <c r="G242" s="284">
        <f t="shared" si="17"/>
        <v>270</v>
      </c>
      <c r="H242" s="284">
        <f t="shared" si="17"/>
        <v>136</v>
      </c>
      <c r="I242" s="284">
        <f t="shared" si="17"/>
        <v>188</v>
      </c>
      <c r="J242" s="284">
        <f t="shared" si="17"/>
        <v>353</v>
      </c>
      <c r="K242" s="284">
        <f t="shared" si="17"/>
        <v>0</v>
      </c>
      <c r="L242" s="284">
        <f t="shared" si="17"/>
        <v>0</v>
      </c>
      <c r="M242" s="284">
        <f t="shared" si="17"/>
        <v>0</v>
      </c>
      <c r="N242" s="284">
        <f t="shared" si="17"/>
        <v>0</v>
      </c>
      <c r="O242" s="283">
        <f t="shared" si="17"/>
        <v>1527</v>
      </c>
    </row>
    <row r="243" spans="1:15" ht="13.5" thickBot="1">
      <c r="A243" s="196"/>
      <c r="B243" s="285" t="s">
        <v>167</v>
      </c>
      <c r="C243" s="287">
        <v>63</v>
      </c>
      <c r="D243" s="288">
        <v>42</v>
      </c>
      <c r="E243" s="288">
        <v>66</v>
      </c>
      <c r="F243" s="288">
        <v>103</v>
      </c>
      <c r="G243" s="288">
        <v>101</v>
      </c>
      <c r="H243" s="288">
        <v>86</v>
      </c>
      <c r="I243" s="288">
        <v>56</v>
      </c>
      <c r="J243" s="288">
        <v>39</v>
      </c>
      <c r="K243" s="288"/>
      <c r="L243" s="288"/>
      <c r="M243" s="288"/>
      <c r="N243" s="289"/>
      <c r="O243" s="286">
        <f>SUM(C243:N243)</f>
        <v>556</v>
      </c>
    </row>
    <row r="244" spans="1:15" ht="13.5" thickBot="1">
      <c r="A244" s="199"/>
      <c r="B244" s="290" t="s">
        <v>168</v>
      </c>
      <c r="C244" s="29">
        <f>SUM(C242:C243)</f>
        <v>169</v>
      </c>
      <c r="D244" s="29">
        <f t="shared" ref="D244:O244" si="18">SUM(D242:D243)</f>
        <v>241</v>
      </c>
      <c r="E244" s="29">
        <f t="shared" si="18"/>
        <v>174</v>
      </c>
      <c r="F244" s="29">
        <f t="shared" si="18"/>
        <v>270</v>
      </c>
      <c r="G244" s="29">
        <f t="shared" si="18"/>
        <v>371</v>
      </c>
      <c r="H244" s="29">
        <f t="shared" si="18"/>
        <v>222</v>
      </c>
      <c r="I244" s="29">
        <f t="shared" si="18"/>
        <v>244</v>
      </c>
      <c r="J244" s="29">
        <f t="shared" si="18"/>
        <v>392</v>
      </c>
      <c r="K244" s="29">
        <f t="shared" si="18"/>
        <v>0</v>
      </c>
      <c r="L244" s="29">
        <f t="shared" si="18"/>
        <v>0</v>
      </c>
      <c r="M244" s="29">
        <f t="shared" si="18"/>
        <v>0</v>
      </c>
      <c r="N244" s="29">
        <f t="shared" si="18"/>
        <v>0</v>
      </c>
      <c r="O244" s="28">
        <f t="shared" si="18"/>
        <v>2083</v>
      </c>
    </row>
    <row r="245" spans="1:15">
      <c r="A245" s="416" t="s">
        <v>0</v>
      </c>
      <c r="B245" s="416"/>
      <c r="C245" s="416"/>
      <c r="D245" s="416"/>
      <c r="E245" s="416"/>
      <c r="F245" s="416"/>
      <c r="G245" s="416"/>
      <c r="H245" s="416"/>
      <c r="I245" s="416"/>
      <c r="J245" s="416"/>
      <c r="K245" s="416"/>
      <c r="L245" s="416"/>
      <c r="M245" s="416"/>
      <c r="N245" s="416"/>
      <c r="O245" s="416"/>
    </row>
    <row r="246" spans="1:15">
      <c r="A246" s="415" t="s">
        <v>1</v>
      </c>
      <c r="B246" s="415"/>
      <c r="C246" s="415"/>
      <c r="D246" s="415"/>
      <c r="E246" s="415"/>
      <c r="F246" s="415"/>
      <c r="G246" s="415"/>
      <c r="H246" s="415"/>
      <c r="I246" s="415"/>
      <c r="J246" s="415"/>
      <c r="K246" s="415"/>
      <c r="L246" s="415"/>
      <c r="M246" s="415"/>
      <c r="N246" s="415"/>
      <c r="O246" s="415"/>
    </row>
    <row r="247" spans="1: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>
      <c r="A248" s="412" t="s">
        <v>2</v>
      </c>
      <c r="B248" s="412"/>
      <c r="C248" s="412"/>
      <c r="D248" s="412"/>
      <c r="E248" s="412"/>
      <c r="F248" s="412"/>
      <c r="G248" s="412"/>
      <c r="H248" s="412"/>
      <c r="I248" s="412"/>
      <c r="J248" s="412"/>
      <c r="K248" s="412"/>
      <c r="L248" s="412"/>
      <c r="M248" s="412"/>
      <c r="N248" s="412"/>
      <c r="O248" s="412"/>
    </row>
    <row r="249" spans="1:15">
      <c r="A249" s="413">
        <v>41487</v>
      </c>
      <c r="B249" s="412"/>
      <c r="C249" s="412"/>
      <c r="D249" s="412"/>
      <c r="E249" s="412"/>
      <c r="F249" s="412"/>
      <c r="G249" s="412"/>
      <c r="H249" s="412"/>
      <c r="I249" s="412"/>
      <c r="J249" s="412"/>
      <c r="K249" s="412"/>
      <c r="L249" s="412"/>
      <c r="M249" s="412"/>
      <c r="N249" s="412"/>
      <c r="O249" s="412"/>
    </row>
    <row r="250" spans="1:15" ht="13.5" thickBot="1">
      <c r="A250" s="414" t="s">
        <v>3</v>
      </c>
      <c r="B250" s="414"/>
      <c r="C250" s="414"/>
      <c r="D250" s="414"/>
      <c r="E250" s="414"/>
      <c r="F250" s="414"/>
      <c r="G250" s="414"/>
      <c r="H250" s="414"/>
      <c r="I250" s="414"/>
      <c r="J250" s="414"/>
      <c r="K250" s="414"/>
      <c r="L250" s="414"/>
      <c r="M250" s="414"/>
      <c r="N250" s="414"/>
      <c r="O250" s="414"/>
    </row>
    <row r="251" spans="1:15" s="235" customFormat="1" ht="13.5" customHeight="1" thickBot="1">
      <c r="A251" s="3"/>
      <c r="B251" s="4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5"/>
    </row>
    <row r="252" spans="1:15" s="13" customFormat="1" ht="13.5" thickBot="1">
      <c r="A252" s="7" t="s">
        <v>4</v>
      </c>
      <c r="B252" s="146" t="s">
        <v>5</v>
      </c>
      <c r="C252" s="9" t="s">
        <v>6</v>
      </c>
      <c r="D252" s="10" t="s">
        <v>7</v>
      </c>
      <c r="E252" s="10" t="s">
        <v>8</v>
      </c>
      <c r="F252" s="10" t="s">
        <v>9</v>
      </c>
      <c r="G252" s="10" t="s">
        <v>10</v>
      </c>
      <c r="H252" s="10" t="s">
        <v>11</v>
      </c>
      <c r="I252" s="10" t="s">
        <v>12</v>
      </c>
      <c r="J252" s="10" t="s">
        <v>13</v>
      </c>
      <c r="K252" s="10" t="s">
        <v>14</v>
      </c>
      <c r="L252" s="10" t="s">
        <v>15</v>
      </c>
      <c r="M252" s="10" t="s">
        <v>16</v>
      </c>
      <c r="N252" s="11" t="s">
        <v>17</v>
      </c>
      <c r="O252" s="12" t="s">
        <v>18</v>
      </c>
    </row>
    <row r="253" spans="1:15" s="13" customFormat="1" ht="13.5" thickBot="1">
      <c r="A253" s="236"/>
      <c r="B253" s="237"/>
      <c r="C253" s="17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9"/>
      <c r="O253" s="16"/>
    </row>
    <row r="254" spans="1:15" ht="13.5" thickBot="1">
      <c r="A254" s="238" t="s">
        <v>169</v>
      </c>
      <c r="B254" s="239"/>
      <c r="C254" s="23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5"/>
      <c r="O254" s="22"/>
    </row>
    <row r="255" spans="1:15" ht="12.75" customHeight="1">
      <c r="A255" s="291"/>
      <c r="B255" s="292" t="s">
        <v>170</v>
      </c>
      <c r="C255" s="78">
        <v>1</v>
      </c>
      <c r="D255" s="79">
        <v>1</v>
      </c>
      <c r="E255" s="79">
        <v>1</v>
      </c>
      <c r="F255" s="79">
        <v>1</v>
      </c>
      <c r="G255" s="79">
        <v>1</v>
      </c>
      <c r="H255" s="79">
        <v>1</v>
      </c>
      <c r="I255" s="79">
        <v>1</v>
      </c>
      <c r="J255" s="79">
        <v>1</v>
      </c>
      <c r="K255" s="79"/>
      <c r="L255" s="50"/>
      <c r="M255" s="79"/>
      <c r="N255" s="80"/>
      <c r="O255" s="48">
        <f>SUM(C255:N255)</f>
        <v>8</v>
      </c>
    </row>
    <row r="256" spans="1:15">
      <c r="A256" s="293"/>
      <c r="B256" s="294" t="s">
        <v>37</v>
      </c>
      <c r="C256" s="72">
        <v>20</v>
      </c>
      <c r="D256" s="64">
        <v>18</v>
      </c>
      <c r="E256" s="64">
        <v>15</v>
      </c>
      <c r="F256" s="64">
        <v>16</v>
      </c>
      <c r="G256" s="64">
        <v>20</v>
      </c>
      <c r="H256" s="64">
        <v>23</v>
      </c>
      <c r="I256" s="64">
        <v>20</v>
      </c>
      <c r="J256" s="64">
        <v>15</v>
      </c>
      <c r="K256" s="64"/>
      <c r="L256" s="63"/>
      <c r="M256" s="64"/>
      <c r="N256" s="65"/>
      <c r="O256" s="61">
        <f>SUM(C256:N256)</f>
        <v>147</v>
      </c>
    </row>
    <row r="257" spans="1:15" ht="12.75" customHeight="1">
      <c r="A257" s="293"/>
      <c r="B257" s="295" t="s">
        <v>171</v>
      </c>
      <c r="C257" s="62"/>
      <c r="D257" s="63"/>
      <c r="E257" s="63"/>
      <c r="F257" s="63"/>
      <c r="G257" s="63"/>
      <c r="H257" s="63"/>
      <c r="I257" s="63"/>
      <c r="J257" s="63"/>
      <c r="K257" s="63"/>
      <c r="L257" s="64"/>
      <c r="M257" s="63"/>
      <c r="N257" s="296"/>
      <c r="O257" s="116"/>
    </row>
    <row r="258" spans="1:15">
      <c r="A258" s="293"/>
      <c r="B258" s="294" t="s">
        <v>172</v>
      </c>
      <c r="C258" s="62"/>
      <c r="D258" s="63"/>
      <c r="E258" s="63"/>
      <c r="F258" s="63"/>
      <c r="G258" s="63"/>
      <c r="H258" s="63"/>
      <c r="I258" s="63"/>
      <c r="J258" s="63"/>
      <c r="K258" s="63"/>
      <c r="L258" s="64"/>
      <c r="M258" s="63"/>
      <c r="N258" s="296"/>
      <c r="O258" s="61">
        <f>SUM(L258:N258)</f>
        <v>0</v>
      </c>
    </row>
    <row r="259" spans="1:15">
      <c r="A259" s="293"/>
      <c r="B259" s="294" t="s">
        <v>37</v>
      </c>
      <c r="C259" s="62"/>
      <c r="D259" s="63"/>
      <c r="E259" s="63"/>
      <c r="F259" s="63"/>
      <c r="G259" s="63"/>
      <c r="H259" s="63"/>
      <c r="I259" s="63"/>
      <c r="J259" s="63"/>
      <c r="K259" s="63"/>
      <c r="L259" s="64"/>
      <c r="M259" s="63"/>
      <c r="N259" s="296"/>
      <c r="O259" s="61">
        <f>SUM(L259:N259)</f>
        <v>0</v>
      </c>
    </row>
    <row r="260" spans="1:15" ht="12.75" customHeight="1">
      <c r="A260" s="293"/>
      <c r="B260" s="295" t="s">
        <v>173</v>
      </c>
      <c r="C260" s="72">
        <v>0</v>
      </c>
      <c r="D260" s="64">
        <v>0</v>
      </c>
      <c r="E260" s="64">
        <v>0</v>
      </c>
      <c r="F260" s="64">
        <v>1</v>
      </c>
      <c r="G260" s="64">
        <v>0</v>
      </c>
      <c r="H260" s="64">
        <v>3</v>
      </c>
      <c r="I260" s="64">
        <v>0</v>
      </c>
      <c r="J260" s="64">
        <v>4</v>
      </c>
      <c r="K260" s="64"/>
      <c r="L260" s="64"/>
      <c r="M260" s="64"/>
      <c r="N260" s="65"/>
      <c r="O260" s="61">
        <f>SUM(C260:N260)</f>
        <v>8</v>
      </c>
    </row>
    <row r="261" spans="1:15">
      <c r="A261" s="293"/>
      <c r="B261" s="294" t="s">
        <v>37</v>
      </c>
      <c r="C261" s="72">
        <v>0</v>
      </c>
      <c r="D261" s="64">
        <v>0</v>
      </c>
      <c r="E261" s="64">
        <v>0</v>
      </c>
      <c r="F261" s="64">
        <v>14</v>
      </c>
      <c r="G261" s="64">
        <v>0</v>
      </c>
      <c r="H261" s="64">
        <v>48</v>
      </c>
      <c r="I261" s="64">
        <v>0</v>
      </c>
      <c r="J261" s="64">
        <v>294</v>
      </c>
      <c r="K261" s="64"/>
      <c r="L261" s="64"/>
      <c r="M261" s="64"/>
      <c r="N261" s="65"/>
      <c r="O261" s="61">
        <f>SUM(C261:N261)</f>
        <v>356</v>
      </c>
    </row>
    <row r="262" spans="1:15" ht="13.5" thickBot="1">
      <c r="A262" s="297"/>
      <c r="B262" s="298"/>
      <c r="C262" s="41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3"/>
      <c r="O262" s="40"/>
    </row>
    <row r="263" spans="1:15" ht="13.5" thickBot="1">
      <c r="A263" s="238" t="s">
        <v>174</v>
      </c>
      <c r="B263" s="239"/>
      <c r="C263" s="23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5"/>
      <c r="O263" s="22"/>
    </row>
    <row r="264" spans="1:15">
      <c r="A264" s="291"/>
      <c r="B264" s="299" t="s">
        <v>175</v>
      </c>
      <c r="C264" s="56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8"/>
      <c r="O264" s="48"/>
    </row>
    <row r="265" spans="1:15">
      <c r="A265" s="293"/>
      <c r="B265" s="294" t="s">
        <v>176</v>
      </c>
      <c r="C265" s="113">
        <v>0</v>
      </c>
      <c r="D265" s="194">
        <v>0</v>
      </c>
      <c r="E265" s="194">
        <v>0</v>
      </c>
      <c r="F265" s="194">
        <v>0</v>
      </c>
      <c r="G265" s="194">
        <v>0</v>
      </c>
      <c r="H265" s="194">
        <v>0</v>
      </c>
      <c r="I265" s="194">
        <v>0</v>
      </c>
      <c r="J265" s="194">
        <v>0</v>
      </c>
      <c r="K265" s="194"/>
      <c r="L265" s="194"/>
      <c r="M265" s="194"/>
      <c r="N265" s="195"/>
      <c r="O265" s="61">
        <f>SUM(C265:N265)</f>
        <v>0</v>
      </c>
    </row>
    <row r="266" spans="1:15">
      <c r="A266" s="293"/>
      <c r="B266" s="294" t="s">
        <v>177</v>
      </c>
      <c r="C266" s="62"/>
      <c r="D266" s="63"/>
      <c r="E266" s="63"/>
      <c r="F266" s="63"/>
      <c r="G266" s="63"/>
      <c r="H266" s="63"/>
      <c r="I266" s="63"/>
      <c r="J266" s="63"/>
      <c r="K266" s="64"/>
      <c r="L266" s="64"/>
      <c r="M266" s="64"/>
      <c r="N266" s="65"/>
      <c r="O266" s="116"/>
    </row>
    <row r="267" spans="1:15">
      <c r="A267" s="293"/>
      <c r="B267" s="294" t="s">
        <v>178</v>
      </c>
      <c r="C267" s="72">
        <v>0</v>
      </c>
      <c r="D267" s="64">
        <v>2</v>
      </c>
      <c r="E267" s="64">
        <v>0</v>
      </c>
      <c r="F267" s="64">
        <v>1</v>
      </c>
      <c r="G267" s="64">
        <v>1</v>
      </c>
      <c r="H267" s="64">
        <v>0</v>
      </c>
      <c r="I267" s="64">
        <v>0</v>
      </c>
      <c r="J267" s="64">
        <v>1</v>
      </c>
      <c r="K267" s="64"/>
      <c r="L267" s="64"/>
      <c r="M267" s="64"/>
      <c r="N267" s="65"/>
      <c r="O267" s="116">
        <f>SUM(C267:F267)</f>
        <v>3</v>
      </c>
    </row>
    <row r="268" spans="1:15">
      <c r="A268" s="293"/>
      <c r="B268" s="294" t="s">
        <v>179</v>
      </c>
      <c r="C268" s="72">
        <v>1</v>
      </c>
      <c r="D268" s="64">
        <v>0</v>
      </c>
      <c r="E268" s="64">
        <v>0</v>
      </c>
      <c r="F268" s="64">
        <v>0</v>
      </c>
      <c r="G268" s="64">
        <v>0</v>
      </c>
      <c r="H268" s="64">
        <v>0</v>
      </c>
      <c r="I268" s="64">
        <v>1</v>
      </c>
      <c r="J268" s="64">
        <v>0</v>
      </c>
      <c r="K268" s="64"/>
      <c r="L268" s="64"/>
      <c r="M268" s="64"/>
      <c r="N268" s="65"/>
      <c r="O268" s="116">
        <f>SUM(C268:N268)</f>
        <v>2</v>
      </c>
    </row>
    <row r="269" spans="1:15">
      <c r="A269" s="293"/>
      <c r="B269" s="294" t="s">
        <v>110</v>
      </c>
      <c r="C269" s="62"/>
      <c r="D269" s="63"/>
      <c r="E269" s="63"/>
      <c r="F269" s="63"/>
      <c r="G269" s="63"/>
      <c r="H269" s="63"/>
      <c r="I269" s="63"/>
      <c r="J269" s="63"/>
      <c r="K269" s="64"/>
      <c r="L269" s="64"/>
      <c r="M269" s="64"/>
      <c r="N269" s="65"/>
      <c r="O269" s="116"/>
    </row>
    <row r="270" spans="1:15">
      <c r="A270" s="293"/>
      <c r="B270" s="294" t="s">
        <v>37</v>
      </c>
      <c r="C270" s="62"/>
      <c r="D270" s="63"/>
      <c r="E270" s="63"/>
      <c r="F270" s="63"/>
      <c r="G270" s="63"/>
      <c r="H270" s="63"/>
      <c r="I270" s="63"/>
      <c r="J270" s="63"/>
      <c r="K270" s="64"/>
      <c r="L270" s="64"/>
      <c r="M270" s="64"/>
      <c r="N270" s="65"/>
      <c r="O270" s="116"/>
    </row>
    <row r="271" spans="1:15" ht="13.5" thickBot="1">
      <c r="A271" s="297"/>
      <c r="B271" s="298"/>
      <c r="C271" s="41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3"/>
      <c r="O271" s="40"/>
    </row>
    <row r="272" spans="1:15" ht="13.5" thickBot="1">
      <c r="A272" s="238" t="s">
        <v>180</v>
      </c>
      <c r="B272" s="239"/>
      <c r="C272" s="23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5"/>
      <c r="O272" s="22"/>
    </row>
    <row r="273" spans="1:15" ht="22.5">
      <c r="A273" s="213" t="s">
        <v>181</v>
      </c>
      <c r="B273" s="192" t="s">
        <v>182</v>
      </c>
      <c r="C273" s="56">
        <v>68</v>
      </c>
      <c r="D273" s="57">
        <v>61</v>
      </c>
      <c r="E273" s="57">
        <v>77</v>
      </c>
      <c r="F273" s="57">
        <v>62</v>
      </c>
      <c r="G273" s="57">
        <v>58</v>
      </c>
      <c r="H273" s="57">
        <v>69</v>
      </c>
      <c r="I273" s="57">
        <v>82</v>
      </c>
      <c r="J273" s="57">
        <v>65</v>
      </c>
      <c r="K273" s="57"/>
      <c r="L273" s="57"/>
      <c r="M273" s="57"/>
      <c r="N273" s="58"/>
      <c r="O273" s="48">
        <f t="shared" ref="O273:O282" si="19">SUM(C273:N273)</f>
        <v>542</v>
      </c>
    </row>
    <row r="274" spans="1:15">
      <c r="A274" s="112"/>
      <c r="B274" s="163" t="s">
        <v>183</v>
      </c>
      <c r="C274" s="106">
        <v>0</v>
      </c>
      <c r="D274" s="107">
        <v>0</v>
      </c>
      <c r="E274" s="107">
        <v>0</v>
      </c>
      <c r="F274" s="107">
        <v>0</v>
      </c>
      <c r="G274" s="107">
        <v>0</v>
      </c>
      <c r="H274" s="107">
        <v>0</v>
      </c>
      <c r="I274" s="107">
        <v>0</v>
      </c>
      <c r="J274" s="107">
        <v>0</v>
      </c>
      <c r="K274" s="107"/>
      <c r="L274" s="107"/>
      <c r="M274" s="107"/>
      <c r="N274" s="108"/>
      <c r="O274" s="105">
        <f t="shared" si="19"/>
        <v>0</v>
      </c>
    </row>
    <row r="275" spans="1:15">
      <c r="A275" s="112"/>
      <c r="B275" s="163" t="s">
        <v>184</v>
      </c>
      <c r="C275" s="106">
        <v>0</v>
      </c>
      <c r="D275" s="107">
        <v>0</v>
      </c>
      <c r="E275" s="107">
        <v>0</v>
      </c>
      <c r="F275" s="107">
        <v>0</v>
      </c>
      <c r="G275" s="107">
        <v>0</v>
      </c>
      <c r="H275" s="107">
        <v>0</v>
      </c>
      <c r="I275" s="107">
        <v>0</v>
      </c>
      <c r="J275" s="107">
        <v>0</v>
      </c>
      <c r="K275" s="107"/>
      <c r="L275" s="107"/>
      <c r="M275" s="107"/>
      <c r="N275" s="108"/>
      <c r="O275" s="105">
        <f t="shared" si="19"/>
        <v>0</v>
      </c>
    </row>
    <row r="276" spans="1:15">
      <c r="A276" s="112"/>
      <c r="B276" s="163" t="s">
        <v>185</v>
      </c>
      <c r="C276" s="106">
        <v>31</v>
      </c>
      <c r="D276" s="107">
        <v>28</v>
      </c>
      <c r="E276" s="107">
        <v>34</v>
      </c>
      <c r="F276" s="107">
        <v>30</v>
      </c>
      <c r="G276" s="107">
        <v>25</v>
      </c>
      <c r="H276" s="107">
        <v>34</v>
      </c>
      <c r="I276" s="107">
        <v>41</v>
      </c>
      <c r="J276" s="107">
        <v>40</v>
      </c>
      <c r="K276" s="107"/>
      <c r="L276" s="107"/>
      <c r="M276" s="107"/>
      <c r="N276" s="108"/>
      <c r="O276" s="105">
        <f t="shared" si="19"/>
        <v>263</v>
      </c>
    </row>
    <row r="277" spans="1:15">
      <c r="A277" s="300"/>
      <c r="B277" s="217" t="s">
        <v>186</v>
      </c>
      <c r="C277" s="106">
        <v>36</v>
      </c>
      <c r="D277" s="107">
        <v>33</v>
      </c>
      <c r="E277" s="107">
        <v>43</v>
      </c>
      <c r="F277" s="107">
        <v>32</v>
      </c>
      <c r="G277" s="107">
        <v>33</v>
      </c>
      <c r="H277" s="107">
        <v>35</v>
      </c>
      <c r="I277" s="107">
        <v>41</v>
      </c>
      <c r="J277" s="107">
        <v>25</v>
      </c>
      <c r="K277" s="107"/>
      <c r="L277" s="107"/>
      <c r="M277" s="107"/>
      <c r="N277" s="108"/>
      <c r="O277" s="105">
        <f t="shared" si="19"/>
        <v>278</v>
      </c>
    </row>
    <row r="278" spans="1:15" ht="13.5" thickBot="1">
      <c r="A278" s="300"/>
      <c r="B278" s="217" t="s">
        <v>187</v>
      </c>
      <c r="C278" s="302">
        <v>1</v>
      </c>
      <c r="D278" s="303">
        <v>0</v>
      </c>
      <c r="E278" s="303">
        <v>0</v>
      </c>
      <c r="F278" s="303">
        <v>0</v>
      </c>
      <c r="G278" s="303">
        <v>0</v>
      </c>
      <c r="H278" s="303">
        <v>0</v>
      </c>
      <c r="I278" s="303">
        <v>0</v>
      </c>
      <c r="J278" s="303">
        <v>0</v>
      </c>
      <c r="K278" s="303"/>
      <c r="L278" s="303"/>
      <c r="M278" s="303"/>
      <c r="N278" s="304"/>
      <c r="O278" s="301">
        <f t="shared" si="19"/>
        <v>1</v>
      </c>
    </row>
    <row r="279" spans="1:15" s="310" customFormat="1">
      <c r="A279" s="191" t="s">
        <v>188</v>
      </c>
      <c r="B279" s="305" t="s">
        <v>189</v>
      </c>
      <c r="C279" s="307">
        <v>410</v>
      </c>
      <c r="D279" s="308">
        <v>1165</v>
      </c>
      <c r="E279" s="308">
        <v>1304</v>
      </c>
      <c r="F279" s="308">
        <v>470</v>
      </c>
      <c r="G279" s="308">
        <v>725</v>
      </c>
      <c r="H279" s="308">
        <v>849</v>
      </c>
      <c r="I279" s="308">
        <v>559</v>
      </c>
      <c r="J279" s="308">
        <v>664</v>
      </c>
      <c r="K279" s="308"/>
      <c r="L279" s="308"/>
      <c r="M279" s="308"/>
      <c r="N279" s="309"/>
      <c r="O279" s="306">
        <f t="shared" si="19"/>
        <v>6146</v>
      </c>
    </row>
    <row r="280" spans="1:15" s="310" customFormat="1">
      <c r="A280" s="103"/>
      <c r="B280" s="311" t="s">
        <v>190</v>
      </c>
      <c r="C280" s="179">
        <v>140</v>
      </c>
      <c r="D280" s="180">
        <v>42</v>
      </c>
      <c r="E280" s="180">
        <v>466</v>
      </c>
      <c r="F280" s="180">
        <v>231</v>
      </c>
      <c r="G280" s="180">
        <v>257</v>
      </c>
      <c r="H280" s="180">
        <v>307</v>
      </c>
      <c r="I280" s="180">
        <v>185</v>
      </c>
      <c r="J280" s="180">
        <v>242</v>
      </c>
      <c r="K280" s="180"/>
      <c r="L280" s="180"/>
      <c r="M280" s="180"/>
      <c r="N280" s="181"/>
      <c r="O280" s="178">
        <f t="shared" si="19"/>
        <v>1870</v>
      </c>
    </row>
    <row r="281" spans="1:15" s="310" customFormat="1">
      <c r="A281" s="103"/>
      <c r="B281" s="312" t="s">
        <v>191</v>
      </c>
      <c r="C281" s="179">
        <v>107</v>
      </c>
      <c r="D281" s="180">
        <v>60</v>
      </c>
      <c r="E281" s="180">
        <v>342</v>
      </c>
      <c r="F281" s="180">
        <v>125</v>
      </c>
      <c r="G281" s="180">
        <v>193</v>
      </c>
      <c r="H281" s="180">
        <v>234</v>
      </c>
      <c r="I281" s="180">
        <v>151</v>
      </c>
      <c r="J281" s="180">
        <v>173</v>
      </c>
      <c r="K281" s="180"/>
      <c r="L281" s="180"/>
      <c r="M281" s="180"/>
      <c r="N281" s="181"/>
      <c r="O281" s="178">
        <f t="shared" si="19"/>
        <v>1385</v>
      </c>
    </row>
    <row r="282" spans="1:15" s="310" customFormat="1">
      <c r="A282" s="103"/>
      <c r="B282" s="312" t="s">
        <v>192</v>
      </c>
      <c r="C282" s="179">
        <v>163</v>
      </c>
      <c r="D282" s="180">
        <v>60</v>
      </c>
      <c r="E282" s="180">
        <v>496</v>
      </c>
      <c r="F282" s="180">
        <v>114</v>
      </c>
      <c r="G282" s="180">
        <v>275</v>
      </c>
      <c r="H282" s="180">
        <v>308</v>
      </c>
      <c r="I282" s="180">
        <v>223</v>
      </c>
      <c r="J282" s="180">
        <v>249</v>
      </c>
      <c r="K282" s="180"/>
      <c r="L282" s="180"/>
      <c r="M282" s="180"/>
      <c r="N282" s="181"/>
      <c r="O282" s="178">
        <f t="shared" si="19"/>
        <v>1888</v>
      </c>
    </row>
    <row r="283" spans="1:15" s="310" customFormat="1">
      <c r="A283" s="103"/>
      <c r="B283" s="312" t="s">
        <v>193</v>
      </c>
      <c r="C283" s="313"/>
      <c r="D283" s="314"/>
      <c r="E283" s="314"/>
      <c r="F283" s="314"/>
      <c r="G283" s="314"/>
      <c r="H283" s="314"/>
      <c r="I283" s="314"/>
      <c r="J283" s="314"/>
      <c r="K283" s="314"/>
      <c r="L283" s="180"/>
      <c r="M283" s="314"/>
      <c r="N283" s="315"/>
      <c r="O283" s="178">
        <f>SUM(L283:N283)</f>
        <v>0</v>
      </c>
    </row>
    <row r="284" spans="1:15" s="310" customFormat="1">
      <c r="A284" s="103"/>
      <c r="B284" s="312" t="s">
        <v>194</v>
      </c>
      <c r="C284" s="313"/>
      <c r="D284" s="314"/>
      <c r="E284" s="314"/>
      <c r="F284" s="314"/>
      <c r="G284" s="314"/>
      <c r="H284" s="314"/>
      <c r="I284" s="314"/>
      <c r="J284" s="314"/>
      <c r="K284" s="314"/>
      <c r="L284" s="180"/>
      <c r="M284" s="314"/>
      <c r="N284" s="315"/>
      <c r="O284" s="178">
        <f>SUM(L284:N284)</f>
        <v>0</v>
      </c>
    </row>
    <row r="285" spans="1:15" ht="13.5" thickBot="1">
      <c r="A285" s="161"/>
      <c r="B285" s="316" t="s">
        <v>92</v>
      </c>
      <c r="C285" s="317"/>
      <c r="D285" s="185">
        <v>1003</v>
      </c>
      <c r="E285" s="318"/>
      <c r="F285" s="318"/>
      <c r="G285" s="318"/>
      <c r="H285" s="318"/>
      <c r="I285" s="318"/>
      <c r="J285" s="318"/>
      <c r="K285" s="318"/>
      <c r="L285" s="318"/>
      <c r="M285" s="318"/>
      <c r="N285" s="319"/>
      <c r="O285" s="188">
        <f>SUM(C285:N285)</f>
        <v>1003</v>
      </c>
    </row>
    <row r="286" spans="1:15" s="310" customFormat="1">
      <c r="A286" s="112"/>
      <c r="B286" s="320" t="s">
        <v>132</v>
      </c>
      <c r="C286" s="56">
        <v>34</v>
      </c>
      <c r="D286" s="57">
        <v>6</v>
      </c>
      <c r="E286" s="57">
        <v>15</v>
      </c>
      <c r="F286" s="57">
        <v>10</v>
      </c>
      <c r="G286" s="57">
        <v>45</v>
      </c>
      <c r="H286" s="57">
        <v>22</v>
      </c>
      <c r="I286" s="57">
        <v>21</v>
      </c>
      <c r="J286" s="57">
        <v>39</v>
      </c>
      <c r="K286" s="57"/>
      <c r="L286" s="57"/>
      <c r="M286" s="57"/>
      <c r="N286" s="58"/>
      <c r="O286" s="48">
        <f t="shared" ref="O286:O299" si="20">SUM(C286:N286)</f>
        <v>192</v>
      </c>
    </row>
    <row r="287" spans="1:15" s="310" customFormat="1">
      <c r="A287" s="112"/>
      <c r="B287" s="321" t="s">
        <v>195</v>
      </c>
      <c r="C287" s="106">
        <v>19</v>
      </c>
      <c r="D287" s="107">
        <v>6</v>
      </c>
      <c r="E287" s="107">
        <v>15</v>
      </c>
      <c r="F287" s="107">
        <v>10</v>
      </c>
      <c r="G287" s="107">
        <v>25</v>
      </c>
      <c r="H287" s="107">
        <v>11</v>
      </c>
      <c r="I287" s="107">
        <v>6</v>
      </c>
      <c r="J287" s="107">
        <v>27</v>
      </c>
      <c r="K287" s="107"/>
      <c r="L287" s="107"/>
      <c r="M287" s="107"/>
      <c r="N287" s="108"/>
      <c r="O287" s="105">
        <f t="shared" si="20"/>
        <v>119</v>
      </c>
    </row>
    <row r="288" spans="1:15" s="310" customFormat="1" ht="13.5" thickBot="1">
      <c r="A288" s="112"/>
      <c r="B288" s="322" t="s">
        <v>193</v>
      </c>
      <c r="C288" s="219">
        <v>15</v>
      </c>
      <c r="D288" s="220">
        <v>0</v>
      </c>
      <c r="E288" s="220">
        <v>0</v>
      </c>
      <c r="F288" s="220">
        <v>0</v>
      </c>
      <c r="G288" s="220">
        <v>20</v>
      </c>
      <c r="H288" s="220">
        <v>11</v>
      </c>
      <c r="I288" s="220">
        <v>15</v>
      </c>
      <c r="J288" s="220">
        <v>12</v>
      </c>
      <c r="K288" s="220"/>
      <c r="L288" s="220"/>
      <c r="M288" s="220"/>
      <c r="N288" s="221"/>
      <c r="O288" s="218">
        <f t="shared" si="20"/>
        <v>73</v>
      </c>
    </row>
    <row r="289" spans="1:15" s="310" customFormat="1">
      <c r="A289" s="112"/>
      <c r="B289" s="323" t="s">
        <v>196</v>
      </c>
      <c r="C289" s="78">
        <v>19</v>
      </c>
      <c r="D289" s="79">
        <v>29</v>
      </c>
      <c r="E289" s="79">
        <v>0</v>
      </c>
      <c r="F289" s="79">
        <v>34</v>
      </c>
      <c r="G289" s="79">
        <v>26</v>
      </c>
      <c r="H289" s="79">
        <v>0</v>
      </c>
      <c r="I289" s="79">
        <v>15</v>
      </c>
      <c r="J289" s="79">
        <v>56</v>
      </c>
      <c r="K289" s="79"/>
      <c r="L289" s="79"/>
      <c r="M289" s="79"/>
      <c r="N289" s="80"/>
      <c r="O289" s="47">
        <f t="shared" si="20"/>
        <v>179</v>
      </c>
    </row>
    <row r="290" spans="1:15" s="310" customFormat="1">
      <c r="A290" s="112"/>
      <c r="B290" s="321" t="s">
        <v>183</v>
      </c>
      <c r="C290" s="106">
        <v>18</v>
      </c>
      <c r="D290" s="107">
        <v>20</v>
      </c>
      <c r="E290" s="107">
        <v>0</v>
      </c>
      <c r="F290" s="107">
        <v>25</v>
      </c>
      <c r="G290" s="107">
        <v>22</v>
      </c>
      <c r="H290" s="107">
        <v>0</v>
      </c>
      <c r="I290" s="107">
        <v>15</v>
      </c>
      <c r="J290" s="107">
        <v>48</v>
      </c>
      <c r="K290" s="107"/>
      <c r="L290" s="107"/>
      <c r="M290" s="107"/>
      <c r="N290" s="108"/>
      <c r="O290" s="105">
        <f t="shared" si="20"/>
        <v>148</v>
      </c>
    </row>
    <row r="291" spans="1:15" s="310" customFormat="1">
      <c r="A291" s="112"/>
      <c r="B291" s="321" t="s">
        <v>184</v>
      </c>
      <c r="C291" s="106">
        <v>1</v>
      </c>
      <c r="D291" s="107">
        <v>9</v>
      </c>
      <c r="E291" s="107">
        <v>0</v>
      </c>
      <c r="F291" s="107">
        <v>7</v>
      </c>
      <c r="G291" s="107">
        <v>4</v>
      </c>
      <c r="H291" s="107">
        <v>0</v>
      </c>
      <c r="I291" s="107">
        <v>0</v>
      </c>
      <c r="J291" s="107">
        <v>8</v>
      </c>
      <c r="K291" s="107"/>
      <c r="L291" s="107"/>
      <c r="M291" s="107"/>
      <c r="N291" s="108"/>
      <c r="O291" s="105">
        <f t="shared" si="20"/>
        <v>29</v>
      </c>
    </row>
    <row r="292" spans="1:15" s="310" customFormat="1">
      <c r="A292" s="112"/>
      <c r="B292" s="321" t="s">
        <v>193</v>
      </c>
      <c r="C292" s="106">
        <v>0</v>
      </c>
      <c r="D292" s="107">
        <v>0</v>
      </c>
      <c r="E292" s="107">
        <v>0</v>
      </c>
      <c r="F292" s="107">
        <v>2</v>
      </c>
      <c r="G292" s="107">
        <v>0</v>
      </c>
      <c r="H292" s="107">
        <v>0</v>
      </c>
      <c r="I292" s="107">
        <v>0</v>
      </c>
      <c r="J292" s="107">
        <v>0</v>
      </c>
      <c r="K292" s="107"/>
      <c r="L292" s="107"/>
      <c r="M292" s="107"/>
      <c r="N292" s="108"/>
      <c r="O292" s="105">
        <f t="shared" si="20"/>
        <v>2</v>
      </c>
    </row>
    <row r="293" spans="1:15" s="310" customFormat="1" ht="13.5" thickBot="1">
      <c r="A293" s="112"/>
      <c r="B293" s="324" t="s">
        <v>197</v>
      </c>
      <c r="C293" s="219">
        <v>0</v>
      </c>
      <c r="D293" s="220">
        <v>0</v>
      </c>
      <c r="E293" s="220">
        <v>0</v>
      </c>
      <c r="F293" s="220">
        <v>0</v>
      </c>
      <c r="G293" s="220">
        <v>0</v>
      </c>
      <c r="H293" s="220">
        <v>0</v>
      </c>
      <c r="I293" s="220">
        <v>0</v>
      </c>
      <c r="J293" s="220">
        <v>0</v>
      </c>
      <c r="K293" s="220"/>
      <c r="L293" s="220"/>
      <c r="M293" s="220"/>
      <c r="N293" s="221"/>
      <c r="O293" s="218">
        <f t="shared" si="20"/>
        <v>0</v>
      </c>
    </row>
    <row r="294" spans="1:15">
      <c r="A294" s="59"/>
      <c r="B294" s="325" t="s">
        <v>198</v>
      </c>
      <c r="C294" s="56">
        <v>0</v>
      </c>
      <c r="D294" s="57">
        <v>1</v>
      </c>
      <c r="E294" s="57">
        <v>0</v>
      </c>
      <c r="F294" s="57">
        <v>0</v>
      </c>
      <c r="G294" s="57">
        <v>0</v>
      </c>
      <c r="H294" s="57">
        <v>0</v>
      </c>
      <c r="I294" s="57">
        <v>0</v>
      </c>
      <c r="J294" s="57">
        <v>0</v>
      </c>
      <c r="K294" s="57"/>
      <c r="L294" s="57"/>
      <c r="M294" s="57"/>
      <c r="N294" s="58"/>
      <c r="O294" s="48">
        <f t="shared" si="20"/>
        <v>1</v>
      </c>
    </row>
    <row r="295" spans="1:15">
      <c r="A295" s="59"/>
      <c r="B295" s="326" t="s">
        <v>183</v>
      </c>
      <c r="C295" s="106">
        <v>0</v>
      </c>
      <c r="D295" s="107">
        <v>1</v>
      </c>
      <c r="E295" s="107">
        <v>0</v>
      </c>
      <c r="F295" s="107">
        <v>0</v>
      </c>
      <c r="G295" s="107">
        <v>0</v>
      </c>
      <c r="H295" s="107">
        <v>0</v>
      </c>
      <c r="I295" s="107">
        <v>0</v>
      </c>
      <c r="J295" s="107">
        <v>0</v>
      </c>
      <c r="K295" s="107"/>
      <c r="L295" s="107"/>
      <c r="M295" s="107"/>
      <c r="N295" s="108"/>
      <c r="O295" s="105">
        <f t="shared" si="20"/>
        <v>1</v>
      </c>
    </row>
    <row r="296" spans="1:15" s="310" customFormat="1" ht="13.5" thickBot="1">
      <c r="A296" s="59"/>
      <c r="B296" s="327" t="s">
        <v>184</v>
      </c>
      <c r="C296" s="219">
        <v>0</v>
      </c>
      <c r="D296" s="220">
        <v>0</v>
      </c>
      <c r="E296" s="220">
        <v>0</v>
      </c>
      <c r="F296" s="220">
        <v>0</v>
      </c>
      <c r="G296" s="220">
        <v>0</v>
      </c>
      <c r="H296" s="220">
        <v>0</v>
      </c>
      <c r="I296" s="220">
        <v>0</v>
      </c>
      <c r="J296" s="220">
        <v>0</v>
      </c>
      <c r="K296" s="220"/>
      <c r="L296" s="220"/>
      <c r="M296" s="220"/>
      <c r="N296" s="221"/>
      <c r="O296" s="218">
        <f t="shared" si="20"/>
        <v>0</v>
      </c>
    </row>
    <row r="297" spans="1:15" s="310" customFormat="1">
      <c r="A297" s="59"/>
      <c r="B297" s="323" t="s">
        <v>199</v>
      </c>
      <c r="C297" s="56">
        <v>297</v>
      </c>
      <c r="D297" s="57">
        <v>210</v>
      </c>
      <c r="E297" s="57">
        <v>205</v>
      </c>
      <c r="F297" s="57">
        <v>236</v>
      </c>
      <c r="G297" s="57">
        <v>265</v>
      </c>
      <c r="H297" s="57">
        <v>218</v>
      </c>
      <c r="I297" s="57">
        <v>191</v>
      </c>
      <c r="J297" s="57">
        <v>216</v>
      </c>
      <c r="K297" s="57"/>
      <c r="L297" s="57"/>
      <c r="M297" s="57"/>
      <c r="N297" s="58"/>
      <c r="O297" s="48">
        <f t="shared" si="20"/>
        <v>1838</v>
      </c>
    </row>
    <row r="298" spans="1:15" s="310" customFormat="1">
      <c r="A298" s="59"/>
      <c r="B298" s="326" t="s">
        <v>183</v>
      </c>
      <c r="C298" s="106">
        <v>276</v>
      </c>
      <c r="D298" s="107">
        <v>193</v>
      </c>
      <c r="E298" s="107">
        <v>185</v>
      </c>
      <c r="F298" s="107">
        <v>208</v>
      </c>
      <c r="G298" s="107">
        <v>237</v>
      </c>
      <c r="H298" s="107">
        <v>184</v>
      </c>
      <c r="I298" s="107">
        <v>175</v>
      </c>
      <c r="J298" s="107">
        <v>191</v>
      </c>
      <c r="K298" s="107"/>
      <c r="L298" s="107"/>
      <c r="M298" s="107"/>
      <c r="N298" s="108"/>
      <c r="O298" s="105">
        <f t="shared" si="20"/>
        <v>1649</v>
      </c>
    </row>
    <row r="299" spans="1:15" s="310" customFormat="1" ht="13.5" thickBot="1">
      <c r="A299" s="59"/>
      <c r="B299" s="327" t="s">
        <v>184</v>
      </c>
      <c r="C299" s="219">
        <v>21</v>
      </c>
      <c r="D299" s="220">
        <v>17</v>
      </c>
      <c r="E299" s="220">
        <v>20</v>
      </c>
      <c r="F299" s="220">
        <v>28</v>
      </c>
      <c r="G299" s="220">
        <v>28</v>
      </c>
      <c r="H299" s="220">
        <v>34</v>
      </c>
      <c r="I299" s="220">
        <v>16</v>
      </c>
      <c r="J299" s="220">
        <v>25</v>
      </c>
      <c r="K299" s="220"/>
      <c r="L299" s="220"/>
      <c r="M299" s="220"/>
      <c r="N299" s="221"/>
      <c r="O299" s="218">
        <f t="shared" si="20"/>
        <v>189</v>
      </c>
    </row>
    <row r="300" spans="1:15" s="310" customFormat="1">
      <c r="A300" s="59"/>
      <c r="B300" s="323" t="s">
        <v>200</v>
      </c>
      <c r="C300" s="56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8"/>
      <c r="O300" s="48"/>
    </row>
    <row r="301" spans="1:15" s="310" customFormat="1">
      <c r="A301" s="59"/>
      <c r="B301" s="328" t="s">
        <v>201</v>
      </c>
      <c r="C301" s="62"/>
      <c r="D301" s="63"/>
      <c r="E301" s="63"/>
      <c r="F301" s="63"/>
      <c r="G301" s="63"/>
      <c r="H301" s="63"/>
      <c r="I301" s="63"/>
      <c r="J301" s="63"/>
      <c r="K301" s="64"/>
      <c r="L301" s="64"/>
      <c r="M301" s="64"/>
      <c r="N301" s="65"/>
      <c r="O301" s="61">
        <f>SUM(C301:N301)</f>
        <v>0</v>
      </c>
    </row>
    <row r="302" spans="1:15" s="310" customFormat="1">
      <c r="A302" s="59"/>
      <c r="B302" s="328" t="s">
        <v>202</v>
      </c>
      <c r="C302" s="62"/>
      <c r="D302" s="63"/>
      <c r="E302" s="63"/>
      <c r="F302" s="63"/>
      <c r="G302" s="63"/>
      <c r="H302" s="63"/>
      <c r="I302" s="63"/>
      <c r="J302" s="63"/>
      <c r="K302" s="64"/>
      <c r="L302" s="64"/>
      <c r="M302" s="64"/>
      <c r="N302" s="65"/>
      <c r="O302" s="61"/>
    </row>
    <row r="303" spans="1:15" s="310" customFormat="1">
      <c r="A303" s="59"/>
      <c r="B303" s="328" t="s">
        <v>194</v>
      </c>
      <c r="C303" s="62"/>
      <c r="D303" s="63"/>
      <c r="E303" s="63"/>
      <c r="F303" s="63"/>
      <c r="G303" s="63"/>
      <c r="H303" s="63"/>
      <c r="I303" s="63"/>
      <c r="J303" s="63"/>
      <c r="K303" s="64"/>
      <c r="L303" s="64"/>
      <c r="M303" s="64"/>
      <c r="N303" s="65"/>
      <c r="O303" s="61">
        <f>SUM(D303:N303)</f>
        <v>0</v>
      </c>
    </row>
    <row r="304" spans="1:15" s="310" customFormat="1" ht="13.5" thickBot="1">
      <c r="A304" s="38"/>
      <c r="B304" s="329" t="s">
        <v>203</v>
      </c>
      <c r="C304" s="67"/>
      <c r="D304" s="68"/>
      <c r="E304" s="68"/>
      <c r="F304" s="68"/>
      <c r="G304" s="68"/>
      <c r="H304" s="68"/>
      <c r="I304" s="68"/>
      <c r="J304" s="68"/>
      <c r="K304" s="69"/>
      <c r="L304" s="69"/>
      <c r="M304" s="69"/>
      <c r="N304" s="70"/>
      <c r="O304" s="40">
        <f>SUM(D304:N304)</f>
        <v>0</v>
      </c>
    </row>
    <row r="305" spans="1:15" s="310" customFormat="1" ht="12.75" customHeight="1" thickBot="1">
      <c r="A305" s="330" t="s">
        <v>174</v>
      </c>
      <c r="B305" s="331" t="s">
        <v>204</v>
      </c>
      <c r="C305" s="332"/>
      <c r="D305" s="333"/>
      <c r="E305" s="333"/>
      <c r="F305" s="333"/>
      <c r="G305" s="333"/>
      <c r="H305" s="333"/>
      <c r="I305" s="333"/>
      <c r="J305" s="333"/>
      <c r="K305" s="333"/>
      <c r="L305" s="333"/>
      <c r="M305" s="333"/>
      <c r="N305" s="334"/>
      <c r="O305" s="28"/>
    </row>
    <row r="306" spans="1:15" s="310" customFormat="1" ht="13.5" thickBot="1">
      <c r="A306" s="335"/>
      <c r="B306" s="336" t="s">
        <v>18</v>
      </c>
      <c r="C306" s="93">
        <f>C273+C279+C286+C289+C294+C297+C301+C302+C303+C304+C305</f>
        <v>828</v>
      </c>
      <c r="D306" s="93">
        <f t="shared" ref="D306:O306" si="21">D273+D279+D286+D289+D294+D297+D301+D302+D303+D304+D305</f>
        <v>1472</v>
      </c>
      <c r="E306" s="93">
        <f t="shared" si="21"/>
        <v>1601</v>
      </c>
      <c r="F306" s="93">
        <f t="shared" si="21"/>
        <v>812</v>
      </c>
      <c r="G306" s="93">
        <f t="shared" si="21"/>
        <v>1119</v>
      </c>
      <c r="H306" s="93">
        <f t="shared" si="21"/>
        <v>1158</v>
      </c>
      <c r="I306" s="93">
        <f t="shared" si="21"/>
        <v>868</v>
      </c>
      <c r="J306" s="93">
        <f t="shared" si="21"/>
        <v>1040</v>
      </c>
      <c r="K306" s="93">
        <f t="shared" si="21"/>
        <v>0</v>
      </c>
      <c r="L306" s="93">
        <f t="shared" si="21"/>
        <v>0</v>
      </c>
      <c r="M306" s="93">
        <f t="shared" si="21"/>
        <v>0</v>
      </c>
      <c r="N306" s="93">
        <f t="shared" si="21"/>
        <v>0</v>
      </c>
      <c r="O306" s="92">
        <f t="shared" si="21"/>
        <v>8898</v>
      </c>
    </row>
    <row r="307" spans="1:15">
      <c r="A307" s="416" t="s">
        <v>0</v>
      </c>
      <c r="B307" s="416"/>
      <c r="C307" s="416"/>
      <c r="D307" s="416"/>
      <c r="E307" s="416"/>
      <c r="F307" s="416"/>
      <c r="G307" s="416"/>
      <c r="H307" s="416"/>
      <c r="I307" s="416"/>
      <c r="J307" s="416"/>
      <c r="K307" s="416"/>
      <c r="L307" s="416"/>
      <c r="M307" s="416"/>
      <c r="N307" s="416"/>
      <c r="O307" s="416"/>
    </row>
    <row r="308" spans="1:15">
      <c r="A308" s="415" t="s">
        <v>1</v>
      </c>
      <c r="B308" s="415"/>
      <c r="C308" s="415"/>
      <c r="D308" s="415"/>
      <c r="E308" s="415"/>
      <c r="F308" s="415"/>
      <c r="G308" s="415"/>
      <c r="H308" s="415"/>
      <c r="I308" s="415"/>
      <c r="J308" s="415"/>
      <c r="K308" s="415"/>
      <c r="L308" s="415"/>
      <c r="M308" s="415"/>
      <c r="N308" s="415"/>
      <c r="O308" s="415"/>
    </row>
    <row r="309" spans="1: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>
      <c r="A310" s="412" t="s">
        <v>2</v>
      </c>
      <c r="B310" s="412"/>
      <c r="C310" s="412"/>
      <c r="D310" s="412"/>
      <c r="E310" s="412"/>
      <c r="F310" s="412"/>
      <c r="G310" s="412"/>
      <c r="H310" s="412"/>
      <c r="I310" s="412"/>
      <c r="J310" s="412"/>
      <c r="K310" s="412"/>
      <c r="L310" s="412"/>
      <c r="M310" s="412"/>
      <c r="N310" s="412"/>
      <c r="O310" s="412"/>
    </row>
    <row r="311" spans="1:15">
      <c r="A311" s="413">
        <v>41487</v>
      </c>
      <c r="B311" s="412"/>
      <c r="C311" s="412"/>
      <c r="D311" s="412"/>
      <c r="E311" s="412"/>
      <c r="F311" s="412"/>
      <c r="G311" s="412"/>
      <c r="H311" s="412"/>
      <c r="I311" s="412"/>
      <c r="J311" s="412"/>
      <c r="K311" s="412"/>
      <c r="L311" s="412"/>
      <c r="M311" s="412"/>
      <c r="N311" s="412"/>
      <c r="O311" s="412"/>
    </row>
    <row r="312" spans="1:15" ht="13.5" thickBot="1">
      <c r="A312" s="414" t="s">
        <v>3</v>
      </c>
      <c r="B312" s="414"/>
      <c r="C312" s="414"/>
      <c r="D312" s="414"/>
      <c r="E312" s="414"/>
      <c r="F312" s="414"/>
      <c r="G312" s="414"/>
      <c r="H312" s="414"/>
      <c r="I312" s="414"/>
      <c r="J312" s="414"/>
      <c r="K312" s="414"/>
      <c r="L312" s="414"/>
      <c r="M312" s="414"/>
      <c r="N312" s="414"/>
      <c r="O312" s="414"/>
    </row>
    <row r="313" spans="1:15" s="235" customFormat="1" ht="13.5" customHeight="1" thickBot="1">
      <c r="A313" s="3"/>
      <c r="B313" s="4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5"/>
    </row>
    <row r="314" spans="1:15" s="13" customFormat="1" ht="13.5" thickBot="1">
      <c r="A314" s="7" t="s">
        <v>4</v>
      </c>
      <c r="B314" s="146" t="s">
        <v>5</v>
      </c>
      <c r="C314" s="9" t="s">
        <v>6</v>
      </c>
      <c r="D314" s="10" t="s">
        <v>7</v>
      </c>
      <c r="E314" s="10" t="s">
        <v>8</v>
      </c>
      <c r="F314" s="10" t="s">
        <v>9</v>
      </c>
      <c r="G314" s="10" t="s">
        <v>10</v>
      </c>
      <c r="H314" s="10" t="s">
        <v>11</v>
      </c>
      <c r="I314" s="10" t="s">
        <v>12</v>
      </c>
      <c r="J314" s="10" t="s">
        <v>13</v>
      </c>
      <c r="K314" s="10" t="s">
        <v>14</v>
      </c>
      <c r="L314" s="10" t="s">
        <v>15</v>
      </c>
      <c r="M314" s="10" t="s">
        <v>16</v>
      </c>
      <c r="N314" s="11" t="s">
        <v>17</v>
      </c>
      <c r="O314" s="12" t="s">
        <v>18</v>
      </c>
    </row>
    <row r="315" spans="1:15" s="339" customFormat="1" ht="13.5" thickBot="1">
      <c r="A315" s="337"/>
      <c r="B315" s="338"/>
      <c r="C315" s="17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9"/>
      <c r="O315" s="16"/>
    </row>
    <row r="316" spans="1:15" s="339" customFormat="1" ht="13.5" thickBot="1">
      <c r="A316" s="340" t="s">
        <v>205</v>
      </c>
      <c r="B316" s="341"/>
      <c r="C316" s="343"/>
      <c r="D316" s="344"/>
      <c r="E316" s="344"/>
      <c r="F316" s="344"/>
      <c r="G316" s="344"/>
      <c r="H316" s="344"/>
      <c r="I316" s="344"/>
      <c r="J316" s="344"/>
      <c r="K316" s="344"/>
      <c r="L316" s="344"/>
      <c r="M316" s="344"/>
      <c r="N316" s="345"/>
      <c r="O316" s="342"/>
    </row>
    <row r="317" spans="1:15" s="310" customFormat="1">
      <c r="A317" s="346"/>
      <c r="B317" s="279" t="s">
        <v>206</v>
      </c>
      <c r="C317" s="78"/>
      <c r="D317" s="79"/>
      <c r="E317" s="79"/>
      <c r="F317" s="79"/>
      <c r="G317" s="79"/>
      <c r="H317" s="79"/>
      <c r="I317" s="79"/>
      <c r="J317" s="79"/>
      <c r="K317" s="79"/>
      <c r="L317" s="79"/>
      <c r="M317" s="79"/>
      <c r="N317" s="80"/>
      <c r="O317" s="47"/>
    </row>
    <row r="318" spans="1:15" s="310" customFormat="1">
      <c r="A318" s="347"/>
      <c r="B318" s="163" t="s">
        <v>207</v>
      </c>
      <c r="C318" s="110"/>
      <c r="D318" s="107">
        <v>227</v>
      </c>
      <c r="E318" s="111"/>
      <c r="F318" s="111"/>
      <c r="G318" s="107">
        <v>272</v>
      </c>
      <c r="H318" s="111"/>
      <c r="I318" s="111"/>
      <c r="J318" s="111"/>
      <c r="K318" s="107"/>
      <c r="L318" s="107"/>
      <c r="M318" s="107"/>
      <c r="N318" s="108"/>
      <c r="O318" s="105">
        <f>SUM(D318:N318)</f>
        <v>499</v>
      </c>
    </row>
    <row r="319" spans="1:15">
      <c r="A319" s="347"/>
      <c r="B319" s="163" t="s">
        <v>208</v>
      </c>
      <c r="C319" s="110"/>
      <c r="D319" s="111"/>
      <c r="E319" s="111"/>
      <c r="F319" s="111"/>
      <c r="G319" s="111"/>
      <c r="H319" s="111"/>
      <c r="I319" s="111"/>
      <c r="J319" s="111"/>
      <c r="K319" s="107"/>
      <c r="L319" s="107"/>
      <c r="M319" s="107"/>
      <c r="N319" s="108"/>
      <c r="O319" s="105">
        <f>SUM(D319:N319)</f>
        <v>0</v>
      </c>
    </row>
    <row r="320" spans="1:15" s="349" customFormat="1" ht="12">
      <c r="A320" s="348"/>
      <c r="B320" s="163" t="s">
        <v>209</v>
      </c>
      <c r="C320" s="110"/>
      <c r="D320" s="111"/>
      <c r="E320" s="111"/>
      <c r="F320" s="111"/>
      <c r="G320" s="111"/>
      <c r="H320" s="111"/>
      <c r="I320" s="111"/>
      <c r="J320" s="111"/>
      <c r="K320" s="107"/>
      <c r="L320" s="107"/>
      <c r="M320" s="107"/>
      <c r="N320" s="108"/>
      <c r="O320" s="105">
        <f>SUM(D320:N320)</f>
        <v>0</v>
      </c>
    </row>
    <row r="321" spans="1:15" ht="13.5" thickBot="1">
      <c r="A321" s="348"/>
      <c r="B321" s="223" t="s">
        <v>210</v>
      </c>
      <c r="C321" s="271"/>
      <c r="D321" s="220">
        <v>11</v>
      </c>
      <c r="E321" s="272"/>
      <c r="F321" s="272"/>
      <c r="G321" s="220">
        <v>329</v>
      </c>
      <c r="H321" s="272"/>
      <c r="I321" s="272"/>
      <c r="J321" s="272"/>
      <c r="K321" s="220"/>
      <c r="L321" s="220"/>
      <c r="M321" s="220"/>
      <c r="N321" s="221"/>
      <c r="O321" s="218">
        <f>SUM(D321:N321)</f>
        <v>340</v>
      </c>
    </row>
    <row r="322" spans="1:15">
      <c r="A322" s="348"/>
      <c r="B322" s="222" t="s">
        <v>211</v>
      </c>
      <c r="C322" s="78">
        <v>185</v>
      </c>
      <c r="D322" s="79">
        <v>196</v>
      </c>
      <c r="E322" s="79">
        <v>148</v>
      </c>
      <c r="F322" s="79">
        <v>48</v>
      </c>
      <c r="G322" s="79">
        <v>117</v>
      </c>
      <c r="H322" s="79">
        <v>111</v>
      </c>
      <c r="I322" s="79">
        <v>130</v>
      </c>
      <c r="J322" s="79">
        <v>127</v>
      </c>
      <c r="K322" s="79"/>
      <c r="L322" s="79"/>
      <c r="M322" s="79"/>
      <c r="N322" s="80"/>
      <c r="O322" s="47">
        <f t="shared" ref="O322:O335" si="22">SUM(C322:N322)</f>
        <v>1062</v>
      </c>
    </row>
    <row r="323" spans="1:15">
      <c r="A323" s="348"/>
      <c r="B323" s="163" t="s">
        <v>212</v>
      </c>
      <c r="C323" s="106">
        <v>30</v>
      </c>
      <c r="D323" s="107">
        <v>9</v>
      </c>
      <c r="E323" s="107">
        <v>23</v>
      </c>
      <c r="F323" s="107">
        <v>8</v>
      </c>
      <c r="G323" s="107">
        <v>18</v>
      </c>
      <c r="H323" s="107">
        <v>23</v>
      </c>
      <c r="I323" s="107">
        <v>16</v>
      </c>
      <c r="J323" s="107">
        <v>28</v>
      </c>
      <c r="K323" s="107"/>
      <c r="L323" s="107"/>
      <c r="M323" s="107"/>
      <c r="N323" s="108"/>
      <c r="O323" s="105">
        <f t="shared" si="22"/>
        <v>155</v>
      </c>
    </row>
    <row r="324" spans="1:15">
      <c r="A324" s="348"/>
      <c r="B324" s="163" t="s">
        <v>213</v>
      </c>
      <c r="C324" s="106">
        <v>26</v>
      </c>
      <c r="D324" s="107">
        <v>43</v>
      </c>
      <c r="E324" s="107">
        <v>35</v>
      </c>
      <c r="F324" s="107">
        <v>2</v>
      </c>
      <c r="G324" s="107">
        <v>18</v>
      </c>
      <c r="H324" s="107">
        <v>19</v>
      </c>
      <c r="I324" s="107">
        <v>32</v>
      </c>
      <c r="J324" s="107">
        <v>30</v>
      </c>
      <c r="K324" s="107"/>
      <c r="L324" s="107"/>
      <c r="M324" s="107"/>
      <c r="N324" s="108"/>
      <c r="O324" s="105">
        <f t="shared" si="22"/>
        <v>205</v>
      </c>
    </row>
    <row r="325" spans="1:15">
      <c r="A325" s="348"/>
      <c r="B325" s="163" t="s">
        <v>214</v>
      </c>
      <c r="C325" s="106">
        <v>55</v>
      </c>
      <c r="D325" s="107">
        <v>31</v>
      </c>
      <c r="E325" s="107">
        <v>8</v>
      </c>
      <c r="F325" s="107">
        <v>21</v>
      </c>
      <c r="G325" s="107">
        <v>22</v>
      </c>
      <c r="H325" s="107">
        <v>6</v>
      </c>
      <c r="I325" s="107">
        <v>0</v>
      </c>
      <c r="J325" s="107">
        <v>0</v>
      </c>
      <c r="K325" s="107"/>
      <c r="L325" s="107"/>
      <c r="M325" s="107"/>
      <c r="N325" s="108"/>
      <c r="O325" s="105">
        <f t="shared" si="22"/>
        <v>143</v>
      </c>
    </row>
    <row r="326" spans="1:15">
      <c r="A326" s="348"/>
      <c r="B326" s="163" t="s">
        <v>215</v>
      </c>
      <c r="C326" s="106">
        <v>0</v>
      </c>
      <c r="D326" s="107">
        <v>1</v>
      </c>
      <c r="E326" s="107">
        <v>0</v>
      </c>
      <c r="F326" s="107">
        <v>0</v>
      </c>
      <c r="G326" s="107">
        <v>0</v>
      </c>
      <c r="H326" s="107">
        <v>0</v>
      </c>
      <c r="I326" s="107">
        <v>0</v>
      </c>
      <c r="J326" s="107">
        <v>0</v>
      </c>
      <c r="K326" s="107"/>
      <c r="L326" s="107"/>
      <c r="M326" s="107"/>
      <c r="N326" s="108"/>
      <c r="O326" s="105">
        <f t="shared" si="22"/>
        <v>1</v>
      </c>
    </row>
    <row r="327" spans="1:15">
      <c r="A327" s="348"/>
      <c r="B327" s="163" t="s">
        <v>216</v>
      </c>
      <c r="C327" s="106">
        <v>3</v>
      </c>
      <c r="D327" s="107">
        <v>4</v>
      </c>
      <c r="E327" s="107">
        <v>5</v>
      </c>
      <c r="F327" s="107">
        <v>1</v>
      </c>
      <c r="G327" s="107">
        <v>4</v>
      </c>
      <c r="H327" s="107">
        <v>10</v>
      </c>
      <c r="I327" s="107">
        <v>5</v>
      </c>
      <c r="J327" s="107">
        <v>6</v>
      </c>
      <c r="K327" s="107"/>
      <c r="L327" s="107"/>
      <c r="M327" s="107"/>
      <c r="N327" s="108"/>
      <c r="O327" s="105">
        <f t="shared" si="22"/>
        <v>38</v>
      </c>
    </row>
    <row r="328" spans="1:15">
      <c r="A328" s="348"/>
      <c r="B328" s="163" t="s">
        <v>217</v>
      </c>
      <c r="C328" s="106">
        <v>31</v>
      </c>
      <c r="D328" s="107">
        <v>39</v>
      </c>
      <c r="E328" s="107">
        <v>26</v>
      </c>
      <c r="F328" s="107">
        <v>7</v>
      </c>
      <c r="G328" s="107">
        <v>27</v>
      </c>
      <c r="H328" s="107">
        <v>14</v>
      </c>
      <c r="I328" s="107">
        <v>16</v>
      </c>
      <c r="J328" s="107">
        <v>16</v>
      </c>
      <c r="K328" s="107"/>
      <c r="L328" s="107"/>
      <c r="M328" s="107"/>
      <c r="N328" s="108"/>
      <c r="O328" s="105">
        <f t="shared" si="22"/>
        <v>176</v>
      </c>
    </row>
    <row r="329" spans="1:15">
      <c r="A329" s="348"/>
      <c r="B329" s="163" t="s">
        <v>218</v>
      </c>
      <c r="C329" s="106">
        <v>8</v>
      </c>
      <c r="D329" s="107">
        <v>28</v>
      </c>
      <c r="E329" s="107">
        <v>9</v>
      </c>
      <c r="F329" s="107">
        <v>0</v>
      </c>
      <c r="G329" s="107">
        <v>1</v>
      </c>
      <c r="H329" s="107">
        <v>9</v>
      </c>
      <c r="I329" s="107">
        <v>19</v>
      </c>
      <c r="J329" s="107">
        <v>15</v>
      </c>
      <c r="K329" s="107"/>
      <c r="L329" s="107"/>
      <c r="M329" s="107"/>
      <c r="N329" s="108"/>
      <c r="O329" s="105">
        <f t="shared" si="22"/>
        <v>89</v>
      </c>
    </row>
    <row r="330" spans="1:15">
      <c r="A330" s="348"/>
      <c r="B330" s="163" t="s">
        <v>219</v>
      </c>
      <c r="C330" s="106">
        <v>4</v>
      </c>
      <c r="D330" s="107">
        <v>9</v>
      </c>
      <c r="E330" s="107">
        <v>6</v>
      </c>
      <c r="F330" s="107">
        <v>2</v>
      </c>
      <c r="G330" s="107">
        <v>7</v>
      </c>
      <c r="H330" s="107">
        <v>0</v>
      </c>
      <c r="I330" s="107">
        <v>13</v>
      </c>
      <c r="J330" s="107">
        <v>8</v>
      </c>
      <c r="K330" s="107"/>
      <c r="L330" s="107"/>
      <c r="M330" s="107"/>
      <c r="N330" s="108"/>
      <c r="O330" s="105">
        <f t="shared" si="22"/>
        <v>49</v>
      </c>
    </row>
    <row r="331" spans="1:15">
      <c r="A331" s="348"/>
      <c r="B331" s="163" t="s">
        <v>220</v>
      </c>
      <c r="C331" s="106">
        <v>15</v>
      </c>
      <c r="D331" s="107">
        <v>18</v>
      </c>
      <c r="E331" s="107">
        <v>20</v>
      </c>
      <c r="F331" s="107">
        <v>4</v>
      </c>
      <c r="G331" s="107">
        <v>2</v>
      </c>
      <c r="H331" s="107">
        <v>7</v>
      </c>
      <c r="I331" s="107">
        <v>15</v>
      </c>
      <c r="J331" s="107">
        <v>6</v>
      </c>
      <c r="K331" s="107"/>
      <c r="L331" s="107"/>
      <c r="M331" s="107"/>
      <c r="N331" s="108"/>
      <c r="O331" s="105">
        <f t="shared" si="22"/>
        <v>87</v>
      </c>
    </row>
    <row r="332" spans="1:15">
      <c r="A332" s="348"/>
      <c r="B332" s="163" t="s">
        <v>221</v>
      </c>
      <c r="C332" s="106">
        <v>13</v>
      </c>
      <c r="D332" s="107">
        <v>14</v>
      </c>
      <c r="E332" s="107">
        <v>16</v>
      </c>
      <c r="F332" s="107">
        <v>3</v>
      </c>
      <c r="G332" s="107">
        <v>18</v>
      </c>
      <c r="H332" s="107">
        <v>12</v>
      </c>
      <c r="I332" s="107">
        <v>14</v>
      </c>
      <c r="J332" s="107">
        <v>16</v>
      </c>
      <c r="K332" s="107"/>
      <c r="L332" s="107"/>
      <c r="M332" s="107"/>
      <c r="N332" s="108"/>
      <c r="O332" s="105">
        <f t="shared" si="22"/>
        <v>106</v>
      </c>
    </row>
    <row r="333" spans="1:15">
      <c r="A333" s="348"/>
      <c r="B333" s="163" t="s">
        <v>222</v>
      </c>
      <c r="C333" s="106">
        <v>0</v>
      </c>
      <c r="D333" s="107">
        <v>0</v>
      </c>
      <c r="E333" s="107">
        <v>0</v>
      </c>
      <c r="F333" s="107">
        <v>0</v>
      </c>
      <c r="G333" s="107">
        <v>0</v>
      </c>
      <c r="H333" s="107">
        <v>0</v>
      </c>
      <c r="I333" s="107">
        <v>0</v>
      </c>
      <c r="J333" s="107">
        <v>0</v>
      </c>
      <c r="K333" s="107"/>
      <c r="L333" s="107"/>
      <c r="M333" s="107"/>
      <c r="N333" s="108"/>
      <c r="O333" s="105">
        <f t="shared" si="22"/>
        <v>0</v>
      </c>
    </row>
    <row r="334" spans="1:15">
      <c r="A334" s="348"/>
      <c r="B334" s="163" t="s">
        <v>223</v>
      </c>
      <c r="C334" s="106">
        <v>0</v>
      </c>
      <c r="D334" s="107">
        <v>0</v>
      </c>
      <c r="E334" s="107">
        <v>0</v>
      </c>
      <c r="F334" s="107">
        <v>0</v>
      </c>
      <c r="G334" s="107">
        <v>0</v>
      </c>
      <c r="H334" s="107">
        <v>0</v>
      </c>
      <c r="I334" s="107">
        <v>0</v>
      </c>
      <c r="J334" s="107">
        <v>0</v>
      </c>
      <c r="K334" s="107"/>
      <c r="L334" s="107"/>
      <c r="M334" s="107"/>
      <c r="N334" s="108"/>
      <c r="O334" s="105">
        <f t="shared" si="22"/>
        <v>0</v>
      </c>
    </row>
    <row r="335" spans="1:15" ht="13.5" thickBot="1">
      <c r="A335" s="348"/>
      <c r="B335" s="350" t="s">
        <v>224</v>
      </c>
      <c r="C335" s="219">
        <v>0</v>
      </c>
      <c r="D335" s="220">
        <v>0</v>
      </c>
      <c r="E335" s="220">
        <v>0</v>
      </c>
      <c r="F335" s="220">
        <v>0</v>
      </c>
      <c r="G335" s="220">
        <v>0</v>
      </c>
      <c r="H335" s="220">
        <v>0</v>
      </c>
      <c r="I335" s="220">
        <v>0</v>
      </c>
      <c r="J335" s="220">
        <v>2</v>
      </c>
      <c r="K335" s="220"/>
      <c r="L335" s="220"/>
      <c r="M335" s="220"/>
      <c r="N335" s="221"/>
      <c r="O335" s="218">
        <f t="shared" si="22"/>
        <v>2</v>
      </c>
    </row>
    <row r="336" spans="1:15">
      <c r="A336" s="348"/>
      <c r="B336" s="222" t="s">
        <v>225</v>
      </c>
      <c r="C336" s="78">
        <v>0</v>
      </c>
      <c r="D336" s="79">
        <v>0</v>
      </c>
      <c r="E336" s="79">
        <v>0</v>
      </c>
      <c r="F336" s="79">
        <v>0</v>
      </c>
      <c r="G336" s="79">
        <v>0</v>
      </c>
      <c r="H336" s="79">
        <v>0</v>
      </c>
      <c r="I336" s="79">
        <v>0</v>
      </c>
      <c r="J336" s="79">
        <v>0</v>
      </c>
      <c r="K336" s="79"/>
      <c r="L336" s="79"/>
      <c r="M336" s="79"/>
      <c r="N336" s="80"/>
      <c r="O336" s="47">
        <f t="shared" ref="O336:O347" si="23">SUM(C336:E336)</f>
        <v>0</v>
      </c>
    </row>
    <row r="337" spans="1:15">
      <c r="A337" s="348"/>
      <c r="B337" s="163" t="s">
        <v>214</v>
      </c>
      <c r="C337" s="106">
        <v>0</v>
      </c>
      <c r="D337" s="107">
        <v>0</v>
      </c>
      <c r="E337" s="107">
        <v>0</v>
      </c>
      <c r="F337" s="107">
        <v>0</v>
      </c>
      <c r="G337" s="107">
        <v>0</v>
      </c>
      <c r="H337" s="107">
        <v>0</v>
      </c>
      <c r="I337" s="107">
        <v>0</v>
      </c>
      <c r="J337" s="107">
        <v>0</v>
      </c>
      <c r="K337" s="107"/>
      <c r="L337" s="107"/>
      <c r="M337" s="107"/>
      <c r="N337" s="108"/>
      <c r="O337" s="105">
        <f t="shared" si="23"/>
        <v>0</v>
      </c>
    </row>
    <row r="338" spans="1:15" ht="13.5" thickBot="1">
      <c r="A338" s="348"/>
      <c r="B338" s="217" t="s">
        <v>226</v>
      </c>
      <c r="C338" s="219">
        <v>0</v>
      </c>
      <c r="D338" s="220">
        <v>0</v>
      </c>
      <c r="E338" s="220">
        <v>0</v>
      </c>
      <c r="F338" s="220">
        <v>0</v>
      </c>
      <c r="G338" s="220">
        <v>0</v>
      </c>
      <c r="H338" s="220">
        <v>0</v>
      </c>
      <c r="I338" s="220">
        <v>0</v>
      </c>
      <c r="J338" s="220">
        <v>0</v>
      </c>
      <c r="K338" s="220"/>
      <c r="L338" s="220"/>
      <c r="M338" s="220"/>
      <c r="N338" s="221"/>
      <c r="O338" s="218">
        <f t="shared" si="23"/>
        <v>0</v>
      </c>
    </row>
    <row r="339" spans="1:15" s="102" customFormat="1">
      <c r="A339" s="351"/>
      <c r="B339" s="222" t="s">
        <v>227</v>
      </c>
      <c r="C339" s="78">
        <v>0</v>
      </c>
      <c r="D339" s="79">
        <v>0</v>
      </c>
      <c r="E339" s="79">
        <v>0</v>
      </c>
      <c r="F339" s="79">
        <v>0</v>
      </c>
      <c r="G339" s="79">
        <v>0</v>
      </c>
      <c r="H339" s="79">
        <v>0</v>
      </c>
      <c r="I339" s="79">
        <v>0</v>
      </c>
      <c r="J339" s="79">
        <v>0</v>
      </c>
      <c r="K339" s="79"/>
      <c r="L339" s="79"/>
      <c r="M339" s="79"/>
      <c r="N339" s="80"/>
      <c r="O339" s="47">
        <f t="shared" si="23"/>
        <v>0</v>
      </c>
    </row>
    <row r="340" spans="1:15">
      <c r="A340" s="348"/>
      <c r="B340" s="163" t="s">
        <v>214</v>
      </c>
      <c r="C340" s="106">
        <v>0</v>
      </c>
      <c r="D340" s="107">
        <v>0</v>
      </c>
      <c r="E340" s="107">
        <v>0</v>
      </c>
      <c r="F340" s="107">
        <v>0</v>
      </c>
      <c r="G340" s="107">
        <v>0</v>
      </c>
      <c r="H340" s="107">
        <v>0</v>
      </c>
      <c r="I340" s="107">
        <v>0</v>
      </c>
      <c r="J340" s="107">
        <v>0</v>
      </c>
      <c r="K340" s="107"/>
      <c r="L340" s="107"/>
      <c r="M340" s="107"/>
      <c r="N340" s="108"/>
      <c r="O340" s="105">
        <f t="shared" si="23"/>
        <v>0</v>
      </c>
    </row>
    <row r="341" spans="1:15">
      <c r="A341" s="348"/>
      <c r="B341" s="163" t="s">
        <v>226</v>
      </c>
      <c r="C341" s="106">
        <v>0</v>
      </c>
      <c r="D341" s="107">
        <v>0</v>
      </c>
      <c r="E341" s="107">
        <v>0</v>
      </c>
      <c r="F341" s="107">
        <v>0</v>
      </c>
      <c r="G341" s="107">
        <v>0</v>
      </c>
      <c r="H341" s="107">
        <v>0</v>
      </c>
      <c r="I341" s="107">
        <v>0</v>
      </c>
      <c r="J341" s="107">
        <v>0</v>
      </c>
      <c r="K341" s="107"/>
      <c r="L341" s="107"/>
      <c r="M341" s="107"/>
      <c r="N341" s="108"/>
      <c r="O341" s="105">
        <f t="shared" si="23"/>
        <v>0</v>
      </c>
    </row>
    <row r="342" spans="1:15">
      <c r="A342" s="348"/>
      <c r="B342" s="163" t="s">
        <v>221</v>
      </c>
      <c r="C342" s="106">
        <v>0</v>
      </c>
      <c r="D342" s="107">
        <v>0</v>
      </c>
      <c r="E342" s="107">
        <v>0</v>
      </c>
      <c r="F342" s="107">
        <v>0</v>
      </c>
      <c r="G342" s="107">
        <v>0</v>
      </c>
      <c r="H342" s="107">
        <v>0</v>
      </c>
      <c r="I342" s="107">
        <v>0</v>
      </c>
      <c r="J342" s="107">
        <v>0</v>
      </c>
      <c r="K342" s="107"/>
      <c r="L342" s="107"/>
      <c r="M342" s="107"/>
      <c r="N342" s="108"/>
      <c r="O342" s="105">
        <f t="shared" si="23"/>
        <v>0</v>
      </c>
    </row>
    <row r="343" spans="1:15" ht="13.5" thickBot="1">
      <c r="A343" s="348"/>
      <c r="B343" s="223" t="s">
        <v>228</v>
      </c>
      <c r="C343" s="219">
        <v>0</v>
      </c>
      <c r="D343" s="220">
        <v>0</v>
      </c>
      <c r="E343" s="220">
        <v>0</v>
      </c>
      <c r="F343" s="220">
        <v>0</v>
      </c>
      <c r="G343" s="220">
        <v>0</v>
      </c>
      <c r="H343" s="220">
        <v>0</v>
      </c>
      <c r="I343" s="220">
        <v>0</v>
      </c>
      <c r="J343" s="220">
        <v>0</v>
      </c>
      <c r="K343" s="220"/>
      <c r="L343" s="220"/>
      <c r="M343" s="220"/>
      <c r="N343" s="221"/>
      <c r="O343" s="218">
        <f t="shared" si="23"/>
        <v>0</v>
      </c>
    </row>
    <row r="344" spans="1:15">
      <c r="A344" s="348"/>
      <c r="B344" s="279" t="s">
        <v>229</v>
      </c>
      <c r="C344" s="78">
        <v>0</v>
      </c>
      <c r="D344" s="79">
        <v>0</v>
      </c>
      <c r="E344" s="79">
        <v>0</v>
      </c>
      <c r="F344" s="79">
        <v>0</v>
      </c>
      <c r="G344" s="79">
        <v>0</v>
      </c>
      <c r="H344" s="79">
        <v>0</v>
      </c>
      <c r="I344" s="79">
        <v>0</v>
      </c>
      <c r="J344" s="79">
        <v>0</v>
      </c>
      <c r="K344" s="79"/>
      <c r="L344" s="79"/>
      <c r="M344" s="79"/>
      <c r="N344" s="80"/>
      <c r="O344" s="47">
        <f t="shared" si="23"/>
        <v>0</v>
      </c>
    </row>
    <row r="345" spans="1:15" s="102" customFormat="1">
      <c r="A345" s="351"/>
      <c r="B345" s="163" t="s">
        <v>214</v>
      </c>
      <c r="C345" s="106">
        <v>0</v>
      </c>
      <c r="D345" s="107">
        <v>0</v>
      </c>
      <c r="E345" s="107">
        <v>0</v>
      </c>
      <c r="F345" s="107">
        <v>0</v>
      </c>
      <c r="G345" s="107">
        <v>0</v>
      </c>
      <c r="H345" s="107">
        <v>0</v>
      </c>
      <c r="I345" s="107">
        <v>0</v>
      </c>
      <c r="J345" s="107">
        <v>0</v>
      </c>
      <c r="K345" s="107"/>
      <c r="L345" s="107"/>
      <c r="M345" s="107"/>
      <c r="N345" s="108"/>
      <c r="O345" s="105">
        <f t="shared" si="23"/>
        <v>0</v>
      </c>
    </row>
    <row r="346" spans="1:15">
      <c r="A346" s="348"/>
      <c r="B346" s="163" t="s">
        <v>226</v>
      </c>
      <c r="C346" s="106">
        <v>0</v>
      </c>
      <c r="D346" s="107">
        <v>0</v>
      </c>
      <c r="E346" s="107">
        <v>0</v>
      </c>
      <c r="F346" s="107">
        <v>0</v>
      </c>
      <c r="G346" s="107">
        <v>0</v>
      </c>
      <c r="H346" s="107">
        <v>0</v>
      </c>
      <c r="I346" s="107">
        <v>0</v>
      </c>
      <c r="J346" s="107">
        <v>0</v>
      </c>
      <c r="K346" s="107"/>
      <c r="L346" s="107"/>
      <c r="M346" s="107"/>
      <c r="N346" s="108"/>
      <c r="O346" s="105">
        <f t="shared" si="23"/>
        <v>0</v>
      </c>
    </row>
    <row r="347" spans="1:15" ht="13.5" thickBot="1">
      <c r="A347" s="348"/>
      <c r="B347" s="223" t="s">
        <v>221</v>
      </c>
      <c r="C347" s="219">
        <v>0</v>
      </c>
      <c r="D347" s="220">
        <v>0</v>
      </c>
      <c r="E347" s="220">
        <v>0</v>
      </c>
      <c r="F347" s="220">
        <v>0</v>
      </c>
      <c r="G347" s="220">
        <v>0</v>
      </c>
      <c r="H347" s="220">
        <v>0</v>
      </c>
      <c r="I347" s="220">
        <v>0</v>
      </c>
      <c r="J347" s="220">
        <v>0</v>
      </c>
      <c r="K347" s="220"/>
      <c r="L347" s="220"/>
      <c r="M347" s="220"/>
      <c r="N347" s="221"/>
      <c r="O347" s="218">
        <f t="shared" si="23"/>
        <v>0</v>
      </c>
    </row>
    <row r="348" spans="1:15">
      <c r="A348" s="416" t="s">
        <v>0</v>
      </c>
      <c r="B348" s="416"/>
      <c r="C348" s="416"/>
      <c r="D348" s="416"/>
      <c r="E348" s="416"/>
      <c r="F348" s="416"/>
      <c r="G348" s="416"/>
      <c r="H348" s="416"/>
      <c r="I348" s="416"/>
      <c r="J348" s="416"/>
      <c r="K348" s="416"/>
      <c r="L348" s="416"/>
      <c r="M348" s="416"/>
      <c r="N348" s="416"/>
      <c r="O348" s="416"/>
    </row>
    <row r="349" spans="1:15">
      <c r="A349" s="415" t="s">
        <v>1</v>
      </c>
      <c r="B349" s="415"/>
      <c r="C349" s="415"/>
      <c r="D349" s="415"/>
      <c r="E349" s="415"/>
      <c r="F349" s="415"/>
      <c r="G349" s="415"/>
      <c r="H349" s="415"/>
      <c r="I349" s="415"/>
      <c r="J349" s="415"/>
      <c r="K349" s="415"/>
      <c r="L349" s="415"/>
      <c r="M349" s="415"/>
      <c r="N349" s="415"/>
      <c r="O349" s="415"/>
    </row>
    <row r="350" spans="1: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>
      <c r="A351" s="412" t="s">
        <v>2</v>
      </c>
      <c r="B351" s="412"/>
      <c r="C351" s="412"/>
      <c r="D351" s="412"/>
      <c r="E351" s="412"/>
      <c r="F351" s="412"/>
      <c r="G351" s="412"/>
      <c r="H351" s="412"/>
      <c r="I351" s="412"/>
      <c r="J351" s="412"/>
      <c r="K351" s="412"/>
      <c r="L351" s="412"/>
      <c r="M351" s="412"/>
      <c r="N351" s="412"/>
      <c r="O351" s="412"/>
    </row>
    <row r="352" spans="1:15">
      <c r="A352" s="413">
        <v>41487</v>
      </c>
      <c r="B352" s="412"/>
      <c r="C352" s="412"/>
      <c r="D352" s="412"/>
      <c r="E352" s="412"/>
      <c r="F352" s="412"/>
      <c r="G352" s="412"/>
      <c r="H352" s="412"/>
      <c r="I352" s="412"/>
      <c r="J352" s="412"/>
      <c r="K352" s="412"/>
      <c r="L352" s="412"/>
      <c r="M352" s="412"/>
      <c r="N352" s="412"/>
      <c r="O352" s="412"/>
    </row>
    <row r="353" spans="1:15" ht="13.5" thickBot="1">
      <c r="A353" s="414" t="s">
        <v>3</v>
      </c>
      <c r="B353" s="414"/>
      <c r="C353" s="414"/>
      <c r="D353" s="414"/>
      <c r="E353" s="414"/>
      <c r="F353" s="414"/>
      <c r="G353" s="414"/>
      <c r="H353" s="414"/>
      <c r="I353" s="414"/>
      <c r="J353" s="414"/>
      <c r="K353" s="414"/>
      <c r="L353" s="414"/>
      <c r="M353" s="414"/>
      <c r="N353" s="414"/>
      <c r="O353" s="414"/>
    </row>
    <row r="354" spans="1:15" s="235" customFormat="1" ht="13.5" customHeight="1" thickBot="1">
      <c r="A354" s="3"/>
      <c r="B354" s="4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5"/>
    </row>
    <row r="355" spans="1:15" s="13" customFormat="1" ht="13.5" thickBot="1">
      <c r="A355" s="7" t="s">
        <v>4</v>
      </c>
      <c r="B355" s="146" t="s">
        <v>5</v>
      </c>
      <c r="C355" s="9" t="s">
        <v>6</v>
      </c>
      <c r="D355" s="10" t="s">
        <v>7</v>
      </c>
      <c r="E355" s="10" t="s">
        <v>8</v>
      </c>
      <c r="F355" s="10" t="s">
        <v>9</v>
      </c>
      <c r="G355" s="10" t="s">
        <v>10</v>
      </c>
      <c r="H355" s="10" t="s">
        <v>11</v>
      </c>
      <c r="I355" s="10" t="s">
        <v>12</v>
      </c>
      <c r="J355" s="10" t="s">
        <v>13</v>
      </c>
      <c r="K355" s="10" t="s">
        <v>14</v>
      </c>
      <c r="L355" s="10" t="s">
        <v>15</v>
      </c>
      <c r="M355" s="10" t="s">
        <v>16</v>
      </c>
      <c r="N355" s="11" t="s">
        <v>17</v>
      </c>
      <c r="O355" s="12" t="s">
        <v>18</v>
      </c>
    </row>
    <row r="356" spans="1:15" s="13" customFormat="1" ht="13.5" thickBot="1">
      <c r="A356" s="236"/>
      <c r="B356" s="237"/>
      <c r="C356" s="17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9"/>
      <c r="O356" s="16"/>
    </row>
    <row r="357" spans="1:15" ht="13.5" thickBot="1">
      <c r="A357" s="238" t="s">
        <v>230</v>
      </c>
      <c r="B357" s="239"/>
      <c r="C357" s="23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5"/>
      <c r="O357" s="22"/>
    </row>
    <row r="358" spans="1:15">
      <c r="A358" s="352" t="s">
        <v>231</v>
      </c>
      <c r="B358" s="299" t="s">
        <v>232</v>
      </c>
      <c r="C358" s="49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1"/>
      <c r="O358" s="48"/>
    </row>
    <row r="359" spans="1:15">
      <c r="A359" s="293"/>
      <c r="B359" s="227" t="s">
        <v>233</v>
      </c>
      <c r="C359" s="62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296"/>
      <c r="O359" s="61"/>
    </row>
    <row r="360" spans="1:15">
      <c r="A360" s="353" t="s">
        <v>180</v>
      </c>
      <c r="B360" s="227" t="s">
        <v>110</v>
      </c>
      <c r="C360" s="62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296"/>
      <c r="O360" s="61"/>
    </row>
    <row r="361" spans="1:15">
      <c r="A361" s="293"/>
      <c r="B361" s="227" t="s">
        <v>37</v>
      </c>
      <c r="C361" s="62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296"/>
      <c r="O361" s="61"/>
    </row>
    <row r="362" spans="1:15">
      <c r="A362" s="353"/>
      <c r="B362" s="227" t="s">
        <v>234</v>
      </c>
      <c r="C362" s="62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296"/>
      <c r="O362" s="61"/>
    </row>
    <row r="363" spans="1:15" ht="13.5" thickBot="1">
      <c r="A363" s="354"/>
      <c r="B363" s="355"/>
      <c r="C363" s="41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3"/>
      <c r="O363" s="40"/>
    </row>
    <row r="364" spans="1:15" ht="13.5" thickBot="1">
      <c r="A364" s="238" t="s">
        <v>235</v>
      </c>
      <c r="B364" s="239"/>
      <c r="C364" s="23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5"/>
      <c r="O364" s="22"/>
    </row>
    <row r="365" spans="1:15">
      <c r="A365" s="291"/>
      <c r="B365" s="356" t="s">
        <v>236</v>
      </c>
      <c r="C365" s="56">
        <v>165</v>
      </c>
      <c r="D365" s="57">
        <v>296</v>
      </c>
      <c r="E365" s="57">
        <v>419</v>
      </c>
      <c r="F365" s="57">
        <v>372</v>
      </c>
      <c r="G365" s="57">
        <v>309</v>
      </c>
      <c r="H365" s="57">
        <v>291</v>
      </c>
      <c r="I365" s="57">
        <v>325</v>
      </c>
      <c r="J365" s="57">
        <v>349</v>
      </c>
      <c r="K365" s="57"/>
      <c r="L365" s="57"/>
      <c r="M365" s="57"/>
      <c r="N365" s="58"/>
      <c r="O365" s="48">
        <f t="shared" ref="O365:O377" si="24">SUM(C365:N365)</f>
        <v>2526</v>
      </c>
    </row>
    <row r="366" spans="1:15">
      <c r="A366" s="293"/>
      <c r="B366" s="357" t="s">
        <v>237</v>
      </c>
      <c r="C366" s="113">
        <v>154</v>
      </c>
      <c r="D366" s="194">
        <v>251</v>
      </c>
      <c r="E366" s="194">
        <v>476</v>
      </c>
      <c r="F366" s="194">
        <v>368</v>
      </c>
      <c r="G366" s="194">
        <v>269</v>
      </c>
      <c r="H366" s="194">
        <v>265</v>
      </c>
      <c r="I366" s="194">
        <v>332</v>
      </c>
      <c r="J366" s="194">
        <v>341</v>
      </c>
      <c r="K366" s="194"/>
      <c r="L366" s="194"/>
      <c r="M366" s="194"/>
      <c r="N366" s="195"/>
      <c r="O366" s="61">
        <f t="shared" si="24"/>
        <v>2456</v>
      </c>
    </row>
    <row r="367" spans="1:15">
      <c r="A367" s="293"/>
      <c r="B367" s="227" t="s">
        <v>238</v>
      </c>
      <c r="C367" s="113">
        <v>0</v>
      </c>
      <c r="D367" s="194">
        <v>0</v>
      </c>
      <c r="E367" s="194">
        <v>0</v>
      </c>
      <c r="F367" s="194">
        <v>0</v>
      </c>
      <c r="G367" s="194">
        <v>0</v>
      </c>
      <c r="H367" s="194">
        <v>0</v>
      </c>
      <c r="I367" s="194">
        <v>0</v>
      </c>
      <c r="J367" s="194">
        <v>0</v>
      </c>
      <c r="K367" s="194"/>
      <c r="L367" s="194"/>
      <c r="M367" s="194"/>
      <c r="N367" s="195"/>
      <c r="O367" s="61">
        <f t="shared" si="24"/>
        <v>0</v>
      </c>
    </row>
    <row r="368" spans="1:15">
      <c r="A368" s="293"/>
      <c r="B368" s="227" t="s">
        <v>239</v>
      </c>
      <c r="C368" s="113">
        <v>10</v>
      </c>
      <c r="D368" s="194">
        <v>3</v>
      </c>
      <c r="E368" s="194">
        <v>8</v>
      </c>
      <c r="F368" s="194">
        <v>11</v>
      </c>
      <c r="G368" s="194">
        <v>7</v>
      </c>
      <c r="H368" s="194">
        <v>6</v>
      </c>
      <c r="I368" s="194">
        <v>4</v>
      </c>
      <c r="J368" s="194">
        <v>10</v>
      </c>
      <c r="K368" s="194"/>
      <c r="L368" s="194"/>
      <c r="M368" s="194"/>
      <c r="N368" s="195"/>
      <c r="O368" s="61">
        <f t="shared" si="24"/>
        <v>59</v>
      </c>
    </row>
    <row r="369" spans="1:15">
      <c r="A369" s="293"/>
      <c r="B369" s="227" t="s">
        <v>240</v>
      </c>
      <c r="C369" s="113">
        <v>0</v>
      </c>
      <c r="D369" s="194">
        <v>4</v>
      </c>
      <c r="E369" s="194">
        <v>0</v>
      </c>
      <c r="F369" s="194">
        <v>4</v>
      </c>
      <c r="G369" s="194">
        <v>0</v>
      </c>
      <c r="H369" s="194">
        <v>4</v>
      </c>
      <c r="I369" s="194">
        <v>3</v>
      </c>
      <c r="J369" s="194">
        <v>0</v>
      </c>
      <c r="K369" s="194"/>
      <c r="L369" s="194"/>
      <c r="M369" s="194"/>
      <c r="N369" s="195"/>
      <c r="O369" s="61">
        <f t="shared" si="24"/>
        <v>15</v>
      </c>
    </row>
    <row r="370" spans="1:15">
      <c r="A370" s="293"/>
      <c r="B370" s="227" t="s">
        <v>241</v>
      </c>
      <c r="C370" s="113">
        <v>109</v>
      </c>
      <c r="D370" s="194">
        <v>27</v>
      </c>
      <c r="E370" s="194">
        <v>982</v>
      </c>
      <c r="F370" s="194">
        <v>856</v>
      </c>
      <c r="G370" s="194">
        <v>317</v>
      </c>
      <c r="H370" s="194">
        <v>82</v>
      </c>
      <c r="I370" s="194">
        <v>44</v>
      </c>
      <c r="J370" s="194">
        <v>111</v>
      </c>
      <c r="K370" s="194"/>
      <c r="L370" s="194"/>
      <c r="M370" s="194"/>
      <c r="N370" s="195"/>
      <c r="O370" s="61">
        <f t="shared" si="24"/>
        <v>2528</v>
      </c>
    </row>
    <row r="371" spans="1:15">
      <c r="A371" s="293"/>
      <c r="B371" s="358" t="s">
        <v>242</v>
      </c>
      <c r="C371" s="359">
        <v>153</v>
      </c>
      <c r="D371" s="360">
        <v>230</v>
      </c>
      <c r="E371" s="360">
        <v>650</v>
      </c>
      <c r="F371" s="360">
        <v>330</v>
      </c>
      <c r="G371" s="360">
        <v>114</v>
      </c>
      <c r="H371" s="360">
        <v>73</v>
      </c>
      <c r="I371" s="360">
        <v>94</v>
      </c>
      <c r="J371" s="360">
        <v>21</v>
      </c>
      <c r="K371" s="360"/>
      <c r="L371" s="360"/>
      <c r="M371" s="360"/>
      <c r="N371" s="361"/>
      <c r="O371" s="61">
        <f t="shared" si="24"/>
        <v>1665</v>
      </c>
    </row>
    <row r="372" spans="1:15">
      <c r="A372" s="293"/>
      <c r="B372" s="227" t="s">
        <v>243</v>
      </c>
      <c r="C372" s="113">
        <v>91</v>
      </c>
      <c r="D372" s="194">
        <v>170</v>
      </c>
      <c r="E372" s="194">
        <v>43</v>
      </c>
      <c r="F372" s="194">
        <v>35</v>
      </c>
      <c r="G372" s="194">
        <v>81</v>
      </c>
      <c r="H372" s="194">
        <v>83</v>
      </c>
      <c r="I372" s="194">
        <v>44</v>
      </c>
      <c r="J372" s="194">
        <v>24</v>
      </c>
      <c r="K372" s="194"/>
      <c r="L372" s="194"/>
      <c r="M372" s="194"/>
      <c r="N372" s="195"/>
      <c r="O372" s="61">
        <f t="shared" si="24"/>
        <v>571</v>
      </c>
    </row>
    <row r="373" spans="1:15">
      <c r="A373" s="293"/>
      <c r="B373" s="227" t="s">
        <v>244</v>
      </c>
      <c r="C373" s="72">
        <v>0</v>
      </c>
      <c r="D373" s="64">
        <v>0</v>
      </c>
      <c r="E373" s="64">
        <v>0</v>
      </c>
      <c r="F373" s="64">
        <v>0</v>
      </c>
      <c r="G373" s="64">
        <v>0</v>
      </c>
      <c r="H373" s="64">
        <v>0</v>
      </c>
      <c r="I373" s="64">
        <v>0</v>
      </c>
      <c r="J373" s="64">
        <v>0</v>
      </c>
      <c r="K373" s="64"/>
      <c r="L373" s="64"/>
      <c r="M373" s="64"/>
      <c r="N373" s="65"/>
      <c r="O373" s="61">
        <f t="shared" si="24"/>
        <v>0</v>
      </c>
    </row>
    <row r="374" spans="1:15">
      <c r="A374" s="293"/>
      <c r="B374" s="227" t="s">
        <v>110</v>
      </c>
      <c r="C374" s="113">
        <v>10</v>
      </c>
      <c r="D374" s="194">
        <v>11</v>
      </c>
      <c r="E374" s="194">
        <v>23</v>
      </c>
      <c r="F374" s="194">
        <v>13</v>
      </c>
      <c r="G374" s="194">
        <v>11</v>
      </c>
      <c r="H374" s="194">
        <v>7</v>
      </c>
      <c r="I374" s="194">
        <v>8</v>
      </c>
      <c r="J374" s="194">
        <v>5</v>
      </c>
      <c r="K374" s="194"/>
      <c r="L374" s="194"/>
      <c r="M374" s="194"/>
      <c r="N374" s="195"/>
      <c r="O374" s="61">
        <f t="shared" si="24"/>
        <v>88</v>
      </c>
    </row>
    <row r="375" spans="1:15">
      <c r="A375" s="293"/>
      <c r="B375" s="227" t="s">
        <v>37</v>
      </c>
      <c r="C375" s="113">
        <v>271</v>
      </c>
      <c r="D375" s="194">
        <v>398</v>
      </c>
      <c r="E375" s="194">
        <v>1633</v>
      </c>
      <c r="F375" s="194">
        <v>1175</v>
      </c>
      <c r="G375" s="194">
        <v>485</v>
      </c>
      <c r="H375" s="194">
        <v>155</v>
      </c>
      <c r="I375" s="194">
        <v>138</v>
      </c>
      <c r="J375" s="194">
        <v>132</v>
      </c>
      <c r="K375" s="194"/>
      <c r="L375" s="194"/>
      <c r="M375" s="194"/>
      <c r="N375" s="195"/>
      <c r="O375" s="61">
        <f t="shared" si="24"/>
        <v>4387</v>
      </c>
    </row>
    <row r="376" spans="1:15">
      <c r="A376" s="293"/>
      <c r="B376" s="227" t="s">
        <v>245</v>
      </c>
      <c r="C376" s="113">
        <v>271</v>
      </c>
      <c r="D376" s="194">
        <v>398</v>
      </c>
      <c r="E376" s="194">
        <v>1633</v>
      </c>
      <c r="F376" s="194">
        <v>1175</v>
      </c>
      <c r="G376" s="194">
        <v>485</v>
      </c>
      <c r="H376" s="194">
        <v>155</v>
      </c>
      <c r="I376" s="194">
        <v>138</v>
      </c>
      <c r="J376" s="194">
        <v>132</v>
      </c>
      <c r="K376" s="194"/>
      <c r="L376" s="194"/>
      <c r="M376" s="194"/>
      <c r="N376" s="195"/>
      <c r="O376" s="61">
        <f t="shared" si="24"/>
        <v>4387</v>
      </c>
    </row>
    <row r="377" spans="1:15">
      <c r="A377" s="293"/>
      <c r="B377" s="227" t="s">
        <v>246</v>
      </c>
      <c r="C377" s="113">
        <v>109</v>
      </c>
      <c r="D377" s="194">
        <v>27</v>
      </c>
      <c r="E377" s="194">
        <v>0</v>
      </c>
      <c r="F377" s="194">
        <v>0</v>
      </c>
      <c r="G377" s="194">
        <v>0</v>
      </c>
      <c r="H377" s="194">
        <v>82</v>
      </c>
      <c r="I377" s="194">
        <v>0</v>
      </c>
      <c r="J377" s="194">
        <v>132</v>
      </c>
      <c r="K377" s="194"/>
      <c r="L377" s="194"/>
      <c r="M377" s="194"/>
      <c r="N377" s="195"/>
      <c r="O377" s="61">
        <f t="shared" si="24"/>
        <v>350</v>
      </c>
    </row>
    <row r="378" spans="1:15">
      <c r="A378" s="293"/>
      <c r="B378" s="227" t="s">
        <v>247</v>
      </c>
      <c r="C378" s="72">
        <v>109</v>
      </c>
      <c r="D378" s="64">
        <v>27</v>
      </c>
      <c r="E378" s="64">
        <v>1633</v>
      </c>
      <c r="F378" s="64">
        <v>1000</v>
      </c>
      <c r="G378" s="64">
        <v>323</v>
      </c>
      <c r="H378" s="194">
        <v>82</v>
      </c>
      <c r="I378" s="194">
        <v>138</v>
      </c>
      <c r="J378" s="194">
        <v>132</v>
      </c>
      <c r="K378" s="194"/>
      <c r="L378" s="194"/>
      <c r="M378" s="194"/>
      <c r="N378" s="195"/>
      <c r="O378" s="61">
        <f>SUM(C378:N378)</f>
        <v>3444</v>
      </c>
    </row>
    <row r="379" spans="1:15">
      <c r="A379" s="293"/>
      <c r="B379" s="227" t="s">
        <v>248</v>
      </c>
      <c r="C379" s="113">
        <v>0</v>
      </c>
      <c r="D379" s="194">
        <v>0</v>
      </c>
      <c r="E379" s="194">
        <v>0</v>
      </c>
      <c r="F379" s="194">
        <v>0</v>
      </c>
      <c r="G379" s="194">
        <v>0</v>
      </c>
      <c r="H379" s="194">
        <v>0</v>
      </c>
      <c r="I379" s="194">
        <v>0</v>
      </c>
      <c r="J379" s="194">
        <v>0</v>
      </c>
      <c r="K379" s="194"/>
      <c r="L379" s="194"/>
      <c r="M379" s="194"/>
      <c r="N379" s="195"/>
      <c r="O379" s="61">
        <f>SUM(C379:N379)</f>
        <v>0</v>
      </c>
    </row>
    <row r="380" spans="1:15">
      <c r="A380" s="293"/>
      <c r="B380" s="227" t="s">
        <v>249</v>
      </c>
      <c r="C380" s="113">
        <v>10</v>
      </c>
      <c r="D380" s="194">
        <v>11</v>
      </c>
      <c r="E380" s="194">
        <v>23</v>
      </c>
      <c r="F380" s="194">
        <v>13</v>
      </c>
      <c r="G380" s="194">
        <v>11</v>
      </c>
      <c r="H380" s="194">
        <v>7</v>
      </c>
      <c r="I380" s="194">
        <v>8</v>
      </c>
      <c r="J380" s="194">
        <v>8</v>
      </c>
      <c r="K380" s="194"/>
      <c r="L380" s="194"/>
      <c r="M380" s="194"/>
      <c r="N380" s="195"/>
      <c r="O380" s="61">
        <f>SUM(C380:N380)</f>
        <v>91</v>
      </c>
    </row>
    <row r="381" spans="1:15" s="13" customFormat="1" ht="13.5" thickBot="1">
      <c r="A381" s="236"/>
      <c r="B381" s="237"/>
      <c r="C381" s="363"/>
      <c r="D381" s="364"/>
      <c r="E381" s="364"/>
      <c r="F381" s="364"/>
      <c r="G381" s="364"/>
      <c r="H381" s="364"/>
      <c r="I381" s="364"/>
      <c r="J381" s="364"/>
      <c r="K381" s="364"/>
      <c r="L381" s="364"/>
      <c r="M381" s="364"/>
      <c r="N381" s="365"/>
      <c r="O381" s="362"/>
    </row>
    <row r="382" spans="1:15" ht="13.5" thickBot="1">
      <c r="A382" s="366" t="s">
        <v>250</v>
      </c>
      <c r="B382" s="367"/>
      <c r="C382" s="369"/>
      <c r="D382" s="370"/>
      <c r="E382" s="370"/>
      <c r="F382" s="370"/>
      <c r="G382" s="370"/>
      <c r="H382" s="370"/>
      <c r="I382" s="370"/>
      <c r="J382" s="370"/>
      <c r="K382" s="370"/>
      <c r="L382" s="370"/>
      <c r="M382" s="370"/>
      <c r="N382" s="371"/>
      <c r="O382" s="368"/>
    </row>
    <row r="383" spans="1:15">
      <c r="A383" s="372"/>
      <c r="B383" s="225" t="s">
        <v>231</v>
      </c>
      <c r="C383" s="56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8"/>
      <c r="O383" s="48">
        <f>SUM(C383:N383)</f>
        <v>0</v>
      </c>
    </row>
    <row r="384" spans="1:15">
      <c r="A384" s="373"/>
      <c r="B384" s="227" t="s">
        <v>251</v>
      </c>
      <c r="C384" s="113"/>
      <c r="D384" s="194"/>
      <c r="E384" s="194"/>
      <c r="F384" s="194"/>
      <c r="G384" s="194"/>
      <c r="H384" s="194"/>
      <c r="I384" s="194"/>
      <c r="J384" s="194"/>
      <c r="K384" s="194"/>
      <c r="L384" s="194"/>
      <c r="M384" s="194"/>
      <c r="N384" s="195"/>
      <c r="O384" s="61"/>
    </row>
    <row r="385" spans="1:15">
      <c r="A385" s="373"/>
      <c r="B385" s="374" t="s">
        <v>252</v>
      </c>
      <c r="C385" s="106"/>
      <c r="D385" s="107"/>
      <c r="E385" s="107"/>
      <c r="F385" s="107"/>
      <c r="G385" s="107"/>
      <c r="H385" s="107"/>
      <c r="I385" s="107"/>
      <c r="J385" s="107"/>
      <c r="K385" s="107"/>
      <c r="L385" s="107"/>
      <c r="M385" s="107"/>
      <c r="N385" s="108"/>
      <c r="O385" s="375">
        <f>SUM(C385:N385)</f>
        <v>0</v>
      </c>
    </row>
    <row r="386" spans="1:15">
      <c r="A386" s="373"/>
      <c r="B386" s="374" t="s">
        <v>253</v>
      </c>
      <c r="C386" s="106"/>
      <c r="D386" s="107"/>
      <c r="E386" s="107"/>
      <c r="F386" s="107"/>
      <c r="G386" s="107"/>
      <c r="H386" s="107"/>
      <c r="I386" s="107"/>
      <c r="J386" s="107"/>
      <c r="K386" s="107"/>
      <c r="L386" s="107"/>
      <c r="M386" s="107"/>
      <c r="N386" s="108"/>
      <c r="O386" s="375">
        <f>SUM(C386:N386)</f>
        <v>0</v>
      </c>
    </row>
    <row r="387" spans="1:15">
      <c r="A387" s="376"/>
      <c r="B387" s="374" t="s">
        <v>254</v>
      </c>
      <c r="C387" s="106"/>
      <c r="D387" s="107"/>
      <c r="E387" s="107"/>
      <c r="F387" s="107"/>
      <c r="G387" s="107"/>
      <c r="H387" s="107"/>
      <c r="I387" s="107"/>
      <c r="J387" s="107"/>
      <c r="K387" s="107"/>
      <c r="L387" s="107"/>
      <c r="M387" s="107"/>
      <c r="N387" s="108"/>
      <c r="O387" s="375">
        <f>SUM(C387:N387)</f>
        <v>0</v>
      </c>
    </row>
    <row r="388" spans="1:15" ht="13.5" thickBot="1">
      <c r="A388" s="377"/>
      <c r="B388" s="378" t="s">
        <v>255</v>
      </c>
      <c r="C388" s="219"/>
      <c r="D388" s="220"/>
      <c r="E388" s="220"/>
      <c r="F388" s="220"/>
      <c r="G388" s="220"/>
      <c r="H388" s="220"/>
      <c r="I388" s="220"/>
      <c r="J388" s="220"/>
      <c r="K388" s="220"/>
      <c r="L388" s="220"/>
      <c r="M388" s="220"/>
      <c r="N388" s="221"/>
      <c r="O388" s="379">
        <f>SUM(C388:N388)</f>
        <v>0</v>
      </c>
    </row>
    <row r="389" spans="1:15">
      <c r="A389" s="416" t="s">
        <v>0</v>
      </c>
      <c r="B389" s="416"/>
      <c r="C389" s="416"/>
      <c r="D389" s="416"/>
      <c r="E389" s="416"/>
      <c r="F389" s="416"/>
      <c r="G389" s="416"/>
      <c r="H389" s="416"/>
      <c r="I389" s="416"/>
      <c r="J389" s="416"/>
      <c r="K389" s="416"/>
      <c r="L389" s="416"/>
      <c r="M389" s="416"/>
      <c r="N389" s="416"/>
      <c r="O389" s="416"/>
    </row>
    <row r="390" spans="1:15">
      <c r="A390" s="415" t="s">
        <v>1</v>
      </c>
      <c r="B390" s="415"/>
      <c r="C390" s="415"/>
      <c r="D390" s="415"/>
      <c r="E390" s="415"/>
      <c r="F390" s="415"/>
      <c r="G390" s="415"/>
      <c r="H390" s="415"/>
      <c r="I390" s="415"/>
      <c r="J390" s="415"/>
      <c r="K390" s="415"/>
      <c r="L390" s="415"/>
      <c r="M390" s="415"/>
      <c r="N390" s="415"/>
      <c r="O390" s="415"/>
    </row>
    <row r="391" spans="1: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>
      <c r="A392" s="412" t="s">
        <v>2</v>
      </c>
      <c r="B392" s="412"/>
      <c r="C392" s="412"/>
      <c r="D392" s="412"/>
      <c r="E392" s="412"/>
      <c r="F392" s="412"/>
      <c r="G392" s="412"/>
      <c r="H392" s="412"/>
      <c r="I392" s="412"/>
      <c r="J392" s="412"/>
      <c r="K392" s="412"/>
      <c r="L392" s="412"/>
      <c r="M392" s="412"/>
      <c r="N392" s="412"/>
      <c r="O392" s="412"/>
    </row>
    <row r="393" spans="1:15">
      <c r="A393" s="413">
        <v>41487</v>
      </c>
      <c r="B393" s="412"/>
      <c r="C393" s="412"/>
      <c r="D393" s="412"/>
      <c r="E393" s="412"/>
      <c r="F393" s="412"/>
      <c r="G393" s="412"/>
      <c r="H393" s="412"/>
      <c r="I393" s="412"/>
      <c r="J393" s="412"/>
      <c r="K393" s="412"/>
      <c r="L393" s="412"/>
      <c r="M393" s="412"/>
      <c r="N393" s="412"/>
      <c r="O393" s="412"/>
    </row>
    <row r="394" spans="1:15" ht="13.5" thickBot="1">
      <c r="A394" s="414" t="s">
        <v>3</v>
      </c>
      <c r="B394" s="414"/>
      <c r="C394" s="414"/>
      <c r="D394" s="414"/>
      <c r="E394" s="414"/>
      <c r="F394" s="414"/>
      <c r="G394" s="414"/>
      <c r="H394" s="414"/>
      <c r="I394" s="414"/>
      <c r="J394" s="414"/>
      <c r="K394" s="414"/>
      <c r="L394" s="414"/>
      <c r="M394" s="414"/>
      <c r="N394" s="414"/>
      <c r="O394" s="414"/>
    </row>
    <row r="395" spans="1:15" s="235" customFormat="1" ht="13.5" customHeight="1" thickBot="1">
      <c r="A395" s="3"/>
      <c r="B395" s="4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5"/>
    </row>
    <row r="396" spans="1:15" s="13" customFormat="1" ht="13.5" thickBot="1">
      <c r="A396" s="7" t="s">
        <v>4</v>
      </c>
      <c r="B396" s="146" t="s">
        <v>5</v>
      </c>
      <c r="C396" s="9" t="s">
        <v>6</v>
      </c>
      <c r="D396" s="10" t="s">
        <v>7</v>
      </c>
      <c r="E396" s="10" t="s">
        <v>8</v>
      </c>
      <c r="F396" s="10" t="s">
        <v>9</v>
      </c>
      <c r="G396" s="10" t="s">
        <v>10</v>
      </c>
      <c r="H396" s="10" t="s">
        <v>11</v>
      </c>
      <c r="I396" s="10" t="s">
        <v>12</v>
      </c>
      <c r="J396" s="10" t="s">
        <v>13</v>
      </c>
      <c r="K396" s="10" t="s">
        <v>14</v>
      </c>
      <c r="L396" s="10" t="s">
        <v>15</v>
      </c>
      <c r="M396" s="10" t="s">
        <v>16</v>
      </c>
      <c r="N396" s="11" t="s">
        <v>17</v>
      </c>
      <c r="O396" s="12" t="s">
        <v>18</v>
      </c>
    </row>
    <row r="397" spans="1:15" s="13" customFormat="1" ht="13.5" thickBot="1">
      <c r="A397" s="236"/>
      <c r="B397" s="237"/>
      <c r="C397" s="17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9"/>
      <c r="O397" s="16"/>
    </row>
    <row r="398" spans="1:15" ht="13.5" thickBot="1">
      <c r="A398" s="238" t="s">
        <v>256</v>
      </c>
      <c r="B398" s="239"/>
      <c r="C398" s="23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5"/>
      <c r="O398" s="22"/>
    </row>
    <row r="399" spans="1:15">
      <c r="A399" s="213" t="s">
        <v>181</v>
      </c>
      <c r="B399" s="192"/>
      <c r="C399" s="56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8"/>
      <c r="O399" s="48"/>
    </row>
    <row r="400" spans="1:15" s="139" customFormat="1">
      <c r="A400" s="380"/>
      <c r="B400" s="381" t="s">
        <v>257</v>
      </c>
      <c r="C400" s="106">
        <v>3</v>
      </c>
      <c r="D400" s="107">
        <v>1</v>
      </c>
      <c r="E400" s="107">
        <v>0</v>
      </c>
      <c r="F400" s="107">
        <v>1</v>
      </c>
      <c r="G400" s="107">
        <v>0</v>
      </c>
      <c r="H400" s="107">
        <v>2</v>
      </c>
      <c r="I400" s="107">
        <v>0</v>
      </c>
      <c r="J400" s="107">
        <v>0</v>
      </c>
      <c r="K400" s="107"/>
      <c r="L400" s="107"/>
      <c r="M400" s="107"/>
      <c r="N400" s="108"/>
      <c r="O400" s="105">
        <f t="shared" ref="O400:O427" si="25">SUM(C400:N400)</f>
        <v>7</v>
      </c>
    </row>
    <row r="401" spans="1:15">
      <c r="A401" s="382"/>
      <c r="B401" s="383" t="s">
        <v>258</v>
      </c>
      <c r="C401" s="106">
        <v>2</v>
      </c>
      <c r="D401" s="107">
        <v>0</v>
      </c>
      <c r="E401" s="107">
        <v>0</v>
      </c>
      <c r="F401" s="107">
        <v>0</v>
      </c>
      <c r="G401" s="107">
        <v>0</v>
      </c>
      <c r="H401" s="107">
        <v>1</v>
      </c>
      <c r="I401" s="107">
        <v>1</v>
      </c>
      <c r="J401" s="107">
        <v>0</v>
      </c>
      <c r="K401" s="107"/>
      <c r="L401" s="107"/>
      <c r="M401" s="107"/>
      <c r="N401" s="108"/>
      <c r="O401" s="105">
        <f t="shared" si="25"/>
        <v>4</v>
      </c>
    </row>
    <row r="402" spans="1:15">
      <c r="A402" s="382"/>
      <c r="B402" s="383" t="s">
        <v>259</v>
      </c>
      <c r="C402" s="106">
        <v>185</v>
      </c>
      <c r="D402" s="107">
        <v>196</v>
      </c>
      <c r="E402" s="107">
        <v>148</v>
      </c>
      <c r="F402" s="107">
        <v>48</v>
      </c>
      <c r="G402" s="107">
        <v>117</v>
      </c>
      <c r="H402" s="107">
        <v>111</v>
      </c>
      <c r="I402" s="107">
        <v>130</v>
      </c>
      <c r="J402" s="107">
        <v>127</v>
      </c>
      <c r="K402" s="107"/>
      <c r="L402" s="107"/>
      <c r="M402" s="107"/>
      <c r="N402" s="108"/>
      <c r="O402" s="105">
        <f t="shared" si="25"/>
        <v>1062</v>
      </c>
    </row>
    <row r="403" spans="1:15">
      <c r="A403" s="382"/>
      <c r="B403" s="383" t="s">
        <v>260</v>
      </c>
      <c r="C403" s="106">
        <v>0</v>
      </c>
      <c r="D403" s="107">
        <v>0</v>
      </c>
      <c r="E403" s="107">
        <v>0</v>
      </c>
      <c r="F403" s="107">
        <v>0</v>
      </c>
      <c r="G403" s="107">
        <v>0</v>
      </c>
      <c r="H403" s="107">
        <v>0</v>
      </c>
      <c r="I403" s="107">
        <v>0</v>
      </c>
      <c r="J403" s="107">
        <v>0</v>
      </c>
      <c r="K403" s="107"/>
      <c r="L403" s="107"/>
      <c r="M403" s="107"/>
      <c r="N403" s="108"/>
      <c r="O403" s="105">
        <f t="shared" si="25"/>
        <v>0</v>
      </c>
    </row>
    <row r="404" spans="1:15" s="384" customFormat="1" ht="12">
      <c r="A404" s="382"/>
      <c r="B404" s="383" t="s">
        <v>261</v>
      </c>
      <c r="C404" s="106">
        <v>0</v>
      </c>
      <c r="D404" s="107">
        <v>0</v>
      </c>
      <c r="E404" s="107">
        <v>0</v>
      </c>
      <c r="F404" s="107">
        <v>0</v>
      </c>
      <c r="G404" s="107">
        <v>0</v>
      </c>
      <c r="H404" s="107">
        <v>0</v>
      </c>
      <c r="I404" s="107">
        <v>0</v>
      </c>
      <c r="J404" s="107">
        <v>0</v>
      </c>
      <c r="K404" s="107"/>
      <c r="L404" s="107"/>
      <c r="M404" s="107"/>
      <c r="N404" s="108"/>
      <c r="O404" s="105">
        <f t="shared" si="25"/>
        <v>0</v>
      </c>
    </row>
    <row r="405" spans="1:15" s="384" customFormat="1" ht="12">
      <c r="A405" s="382"/>
      <c r="B405" s="383" t="s">
        <v>262</v>
      </c>
      <c r="C405" s="106">
        <v>6271</v>
      </c>
      <c r="D405" s="107">
        <v>6941</v>
      </c>
      <c r="E405" s="107">
        <v>6910</v>
      </c>
      <c r="F405" s="107">
        <v>6834</v>
      </c>
      <c r="G405" s="107">
        <v>7012</v>
      </c>
      <c r="H405" s="107">
        <v>6112</v>
      </c>
      <c r="I405" s="107">
        <v>6557</v>
      </c>
      <c r="J405" s="107">
        <v>6547</v>
      </c>
      <c r="K405" s="107"/>
      <c r="L405" s="107"/>
      <c r="M405" s="107"/>
      <c r="N405" s="108"/>
      <c r="O405" s="105">
        <f t="shared" si="25"/>
        <v>53184</v>
      </c>
    </row>
    <row r="406" spans="1:15" s="384" customFormat="1" ht="12">
      <c r="A406" s="382"/>
      <c r="B406" s="383" t="s">
        <v>263</v>
      </c>
      <c r="C406" s="106">
        <v>602</v>
      </c>
      <c r="D406" s="107">
        <v>880</v>
      </c>
      <c r="E406" s="107">
        <v>971</v>
      </c>
      <c r="F406" s="107">
        <v>540</v>
      </c>
      <c r="G406" s="107">
        <v>508</v>
      </c>
      <c r="H406" s="107">
        <v>443</v>
      </c>
      <c r="I406" s="107">
        <v>527</v>
      </c>
      <c r="J406" s="107">
        <v>548</v>
      </c>
      <c r="K406" s="107"/>
      <c r="L406" s="107"/>
      <c r="M406" s="107"/>
      <c r="N406" s="108"/>
      <c r="O406" s="105">
        <f t="shared" si="25"/>
        <v>5019</v>
      </c>
    </row>
    <row r="407" spans="1:15" s="384" customFormat="1" ht="12">
      <c r="A407" s="382"/>
      <c r="B407" s="383" t="s">
        <v>264</v>
      </c>
      <c r="C407" s="106">
        <v>5</v>
      </c>
      <c r="D407" s="107">
        <v>8</v>
      </c>
      <c r="E407" s="107">
        <v>5</v>
      </c>
      <c r="F407" s="107">
        <v>2</v>
      </c>
      <c r="G407" s="107">
        <v>4</v>
      </c>
      <c r="H407" s="107">
        <v>0</v>
      </c>
      <c r="I407" s="107">
        <v>1</v>
      </c>
      <c r="J407" s="107">
        <v>9</v>
      </c>
      <c r="K407" s="107"/>
      <c r="L407" s="107"/>
      <c r="M407" s="107"/>
      <c r="N407" s="108"/>
      <c r="O407" s="105">
        <f t="shared" si="25"/>
        <v>34</v>
      </c>
    </row>
    <row r="408" spans="1:15" s="384" customFormat="1" ht="12">
      <c r="A408" s="382"/>
      <c r="B408" s="383" t="s">
        <v>265</v>
      </c>
      <c r="C408" s="247">
        <v>21</v>
      </c>
      <c r="D408" s="248">
        <v>12</v>
      </c>
      <c r="E408" s="248">
        <v>19</v>
      </c>
      <c r="F408" s="248">
        <v>12</v>
      </c>
      <c r="G408" s="248">
        <v>14</v>
      </c>
      <c r="H408" s="248">
        <v>28</v>
      </c>
      <c r="I408" s="248">
        <v>22</v>
      </c>
      <c r="J408" s="248">
        <v>15</v>
      </c>
      <c r="K408" s="248"/>
      <c r="L408" s="248"/>
      <c r="M408" s="248"/>
      <c r="N408" s="249"/>
      <c r="O408" s="246">
        <f t="shared" si="25"/>
        <v>143</v>
      </c>
    </row>
    <row r="409" spans="1:15" s="384" customFormat="1" ht="12">
      <c r="A409" s="382"/>
      <c r="B409" s="383" t="s">
        <v>266</v>
      </c>
      <c r="C409" s="106">
        <v>4</v>
      </c>
      <c r="D409" s="107">
        <v>2</v>
      </c>
      <c r="E409" s="107">
        <v>1</v>
      </c>
      <c r="F409" s="107">
        <v>2</v>
      </c>
      <c r="G409" s="107">
        <v>14</v>
      </c>
      <c r="H409" s="107">
        <v>9</v>
      </c>
      <c r="I409" s="107">
        <v>0</v>
      </c>
      <c r="J409" s="107">
        <v>4</v>
      </c>
      <c r="K409" s="107"/>
      <c r="L409" s="107"/>
      <c r="M409" s="107"/>
      <c r="N409" s="108"/>
      <c r="O409" s="105">
        <f t="shared" si="25"/>
        <v>36</v>
      </c>
    </row>
    <row r="410" spans="1:15" s="384" customFormat="1" ht="12">
      <c r="A410" s="382"/>
      <c r="B410" s="383" t="s">
        <v>267</v>
      </c>
      <c r="C410" s="106">
        <v>14</v>
      </c>
      <c r="D410" s="107">
        <v>10</v>
      </c>
      <c r="E410" s="107">
        <v>13</v>
      </c>
      <c r="F410" s="107">
        <v>18</v>
      </c>
      <c r="G410" s="107">
        <v>17</v>
      </c>
      <c r="H410" s="107">
        <v>10</v>
      </c>
      <c r="I410" s="107">
        <v>16</v>
      </c>
      <c r="J410" s="107">
        <v>15</v>
      </c>
      <c r="K410" s="107"/>
      <c r="L410" s="107"/>
      <c r="M410" s="107"/>
      <c r="N410" s="108"/>
      <c r="O410" s="105">
        <f t="shared" si="25"/>
        <v>113</v>
      </c>
    </row>
    <row r="411" spans="1:15" s="384" customFormat="1" ht="12">
      <c r="A411" s="382"/>
      <c r="B411" s="383" t="s">
        <v>268</v>
      </c>
      <c r="C411" s="106">
        <v>3</v>
      </c>
      <c r="D411" s="107">
        <v>7</v>
      </c>
      <c r="E411" s="107">
        <v>3</v>
      </c>
      <c r="F411" s="107">
        <v>9</v>
      </c>
      <c r="G411" s="107">
        <v>9</v>
      </c>
      <c r="H411" s="107">
        <v>9</v>
      </c>
      <c r="I411" s="107">
        <v>12</v>
      </c>
      <c r="J411" s="107">
        <v>7</v>
      </c>
      <c r="K411" s="107"/>
      <c r="L411" s="107"/>
      <c r="M411" s="107"/>
      <c r="N411" s="108"/>
      <c r="O411" s="105">
        <f t="shared" si="25"/>
        <v>59</v>
      </c>
    </row>
    <row r="412" spans="1:15" s="384" customFormat="1" ht="12">
      <c r="A412" s="382"/>
      <c r="B412" s="383" t="s">
        <v>269</v>
      </c>
      <c r="C412" s="106">
        <v>29</v>
      </c>
      <c r="D412" s="107">
        <v>24</v>
      </c>
      <c r="E412" s="107">
        <v>22</v>
      </c>
      <c r="F412" s="107">
        <v>40</v>
      </c>
      <c r="G412" s="107">
        <v>27</v>
      </c>
      <c r="H412" s="107">
        <v>53</v>
      </c>
      <c r="I412" s="107">
        <v>24</v>
      </c>
      <c r="J412" s="107">
        <v>28</v>
      </c>
      <c r="K412" s="107"/>
      <c r="L412" s="107"/>
      <c r="M412" s="107"/>
      <c r="N412" s="108"/>
      <c r="O412" s="105">
        <f t="shared" si="25"/>
        <v>247</v>
      </c>
    </row>
    <row r="413" spans="1:15" s="384" customFormat="1" ht="12">
      <c r="A413" s="382"/>
      <c r="B413" s="383" t="s">
        <v>270</v>
      </c>
      <c r="C413" s="106">
        <v>2</v>
      </c>
      <c r="D413" s="107">
        <v>10</v>
      </c>
      <c r="E413" s="107">
        <v>9</v>
      </c>
      <c r="F413" s="107">
        <v>10</v>
      </c>
      <c r="G413" s="107">
        <v>15</v>
      </c>
      <c r="H413" s="107">
        <v>0</v>
      </c>
      <c r="I413" s="107">
        <v>0</v>
      </c>
      <c r="J413" s="107">
        <v>0</v>
      </c>
      <c r="K413" s="107"/>
      <c r="L413" s="107"/>
      <c r="M413" s="107"/>
      <c r="N413" s="108"/>
      <c r="O413" s="105">
        <f t="shared" si="25"/>
        <v>46</v>
      </c>
    </row>
    <row r="414" spans="1:15" s="384" customFormat="1" ht="12">
      <c r="A414" s="382"/>
      <c r="B414" s="383" t="s">
        <v>271</v>
      </c>
      <c r="C414" s="106">
        <v>5</v>
      </c>
      <c r="D414" s="107">
        <v>4</v>
      </c>
      <c r="E414" s="107">
        <v>10</v>
      </c>
      <c r="F414" s="107">
        <v>14</v>
      </c>
      <c r="G414" s="107">
        <v>3</v>
      </c>
      <c r="H414" s="107">
        <v>0</v>
      </c>
      <c r="I414" s="107">
        <v>0</v>
      </c>
      <c r="J414" s="107">
        <v>0</v>
      </c>
      <c r="K414" s="107"/>
      <c r="L414" s="107"/>
      <c r="M414" s="107"/>
      <c r="N414" s="108"/>
      <c r="O414" s="105">
        <f t="shared" si="25"/>
        <v>36</v>
      </c>
    </row>
    <row r="415" spans="1:15" s="384" customFormat="1" ht="12">
      <c r="A415" s="382"/>
      <c r="B415" s="383" t="s">
        <v>272</v>
      </c>
      <c r="C415" s="106">
        <v>10</v>
      </c>
      <c r="D415" s="107">
        <v>0</v>
      </c>
      <c r="E415" s="107">
        <v>1</v>
      </c>
      <c r="F415" s="107">
        <v>8</v>
      </c>
      <c r="G415" s="107">
        <v>3</v>
      </c>
      <c r="H415" s="107">
        <v>7</v>
      </c>
      <c r="I415" s="107">
        <v>3</v>
      </c>
      <c r="J415" s="107">
        <v>6</v>
      </c>
      <c r="K415" s="107"/>
      <c r="L415" s="107"/>
      <c r="M415" s="107"/>
      <c r="N415" s="108"/>
      <c r="O415" s="105">
        <f t="shared" si="25"/>
        <v>38</v>
      </c>
    </row>
    <row r="416" spans="1:15" s="384" customFormat="1" ht="12">
      <c r="A416" s="382"/>
      <c r="B416" s="383" t="s">
        <v>273</v>
      </c>
      <c r="C416" s="106">
        <v>0</v>
      </c>
      <c r="D416" s="107">
        <v>0</v>
      </c>
      <c r="E416" s="107">
        <v>0</v>
      </c>
      <c r="F416" s="107">
        <v>0</v>
      </c>
      <c r="G416" s="107">
        <v>0</v>
      </c>
      <c r="H416" s="107">
        <v>0</v>
      </c>
      <c r="I416" s="107">
        <v>0</v>
      </c>
      <c r="J416" s="107">
        <v>0</v>
      </c>
      <c r="K416" s="107"/>
      <c r="L416" s="107"/>
      <c r="M416" s="107"/>
      <c r="N416" s="108"/>
      <c r="O416" s="105">
        <f t="shared" si="25"/>
        <v>0</v>
      </c>
    </row>
    <row r="417" spans="1:15" s="384" customFormat="1" ht="12">
      <c r="A417" s="382"/>
      <c r="B417" s="383" t="s">
        <v>274</v>
      </c>
      <c r="C417" s="106">
        <v>3</v>
      </c>
      <c r="D417" s="107">
        <v>4</v>
      </c>
      <c r="E417" s="107">
        <v>1</v>
      </c>
      <c r="F417" s="107">
        <v>3</v>
      </c>
      <c r="G417" s="107">
        <v>4</v>
      </c>
      <c r="H417" s="107">
        <v>11</v>
      </c>
      <c r="I417" s="107">
        <v>1</v>
      </c>
      <c r="J417" s="107">
        <v>2</v>
      </c>
      <c r="K417" s="107"/>
      <c r="L417" s="107"/>
      <c r="M417" s="107"/>
      <c r="N417" s="108"/>
      <c r="O417" s="105">
        <f t="shared" si="25"/>
        <v>29</v>
      </c>
    </row>
    <row r="418" spans="1:15" s="384" customFormat="1" ht="12">
      <c r="A418" s="382"/>
      <c r="B418" s="383" t="s">
        <v>275</v>
      </c>
      <c r="C418" s="106">
        <v>0</v>
      </c>
      <c r="D418" s="107">
        <v>1</v>
      </c>
      <c r="E418" s="107">
        <v>0</v>
      </c>
      <c r="F418" s="107">
        <v>0</v>
      </c>
      <c r="G418" s="107">
        <v>0</v>
      </c>
      <c r="H418" s="107">
        <v>0</v>
      </c>
      <c r="I418" s="107">
        <v>1</v>
      </c>
      <c r="J418" s="107">
        <v>2</v>
      </c>
      <c r="K418" s="107"/>
      <c r="L418" s="107"/>
      <c r="M418" s="107"/>
      <c r="N418" s="108"/>
      <c r="O418" s="105">
        <f t="shared" si="25"/>
        <v>4</v>
      </c>
    </row>
    <row r="419" spans="1:15" s="384" customFormat="1" ht="12">
      <c r="A419" s="382"/>
      <c r="B419" s="383" t="s">
        <v>276</v>
      </c>
      <c r="C419" s="106">
        <v>1</v>
      </c>
      <c r="D419" s="107">
        <v>0</v>
      </c>
      <c r="E419" s="107">
        <v>0</v>
      </c>
      <c r="F419" s="107">
        <v>1</v>
      </c>
      <c r="G419" s="107">
        <v>0</v>
      </c>
      <c r="H419" s="107">
        <v>0</v>
      </c>
      <c r="I419" s="107">
        <v>0</v>
      </c>
      <c r="J419" s="107">
        <v>0</v>
      </c>
      <c r="K419" s="107"/>
      <c r="L419" s="107"/>
      <c r="M419" s="107"/>
      <c r="N419" s="108"/>
      <c r="O419" s="105">
        <f t="shared" si="25"/>
        <v>2</v>
      </c>
    </row>
    <row r="420" spans="1:15" s="384" customFormat="1" ht="12">
      <c r="A420" s="382"/>
      <c r="B420" s="383" t="s">
        <v>277</v>
      </c>
      <c r="C420" s="106">
        <v>5</v>
      </c>
      <c r="D420" s="107">
        <v>1</v>
      </c>
      <c r="E420" s="107">
        <v>2</v>
      </c>
      <c r="F420" s="107">
        <v>1</v>
      </c>
      <c r="G420" s="107">
        <v>3</v>
      </c>
      <c r="H420" s="107">
        <v>0</v>
      </c>
      <c r="I420" s="107">
        <v>4</v>
      </c>
      <c r="J420" s="107">
        <v>3</v>
      </c>
      <c r="K420" s="107"/>
      <c r="L420" s="107"/>
      <c r="M420" s="107"/>
      <c r="N420" s="108"/>
      <c r="O420" s="105">
        <f t="shared" si="25"/>
        <v>19</v>
      </c>
    </row>
    <row r="421" spans="1:15" s="384" customFormat="1" ht="12">
      <c r="A421" s="382"/>
      <c r="B421" s="383" t="s">
        <v>144</v>
      </c>
      <c r="C421" s="106">
        <v>35</v>
      </c>
      <c r="D421" s="107">
        <v>23</v>
      </c>
      <c r="E421" s="107">
        <v>24</v>
      </c>
      <c r="F421" s="107">
        <v>29</v>
      </c>
      <c r="G421" s="107">
        <v>34</v>
      </c>
      <c r="H421" s="107">
        <v>43</v>
      </c>
      <c r="I421" s="107">
        <v>39</v>
      </c>
      <c r="J421" s="107">
        <v>25</v>
      </c>
      <c r="K421" s="107"/>
      <c r="L421" s="107"/>
      <c r="M421" s="107"/>
      <c r="N421" s="108"/>
      <c r="O421" s="105">
        <f t="shared" si="25"/>
        <v>252</v>
      </c>
    </row>
    <row r="422" spans="1:15" s="384" customFormat="1" ht="12">
      <c r="A422" s="382"/>
      <c r="B422" s="383" t="s">
        <v>278</v>
      </c>
      <c r="C422" s="106">
        <v>2</v>
      </c>
      <c r="D422" s="107">
        <v>10</v>
      </c>
      <c r="E422" s="107">
        <v>5</v>
      </c>
      <c r="F422" s="107">
        <v>1</v>
      </c>
      <c r="G422" s="107">
        <v>2</v>
      </c>
      <c r="H422" s="107">
        <v>5</v>
      </c>
      <c r="I422" s="107">
        <v>1</v>
      </c>
      <c r="J422" s="107">
        <v>0</v>
      </c>
      <c r="K422" s="107"/>
      <c r="L422" s="107"/>
      <c r="M422" s="107"/>
      <c r="N422" s="108"/>
      <c r="O422" s="105">
        <f t="shared" si="25"/>
        <v>26</v>
      </c>
    </row>
    <row r="423" spans="1:15" s="384" customFormat="1" ht="12">
      <c r="A423" s="382"/>
      <c r="B423" s="383" t="s">
        <v>279</v>
      </c>
      <c r="C423" s="106">
        <v>0</v>
      </c>
      <c r="D423" s="107">
        <v>0</v>
      </c>
      <c r="E423" s="107">
        <v>0</v>
      </c>
      <c r="F423" s="107">
        <v>0</v>
      </c>
      <c r="G423" s="107">
        <v>0</v>
      </c>
      <c r="H423" s="107">
        <v>0</v>
      </c>
      <c r="I423" s="107">
        <v>0</v>
      </c>
      <c r="J423" s="107">
        <v>0</v>
      </c>
      <c r="K423" s="107"/>
      <c r="L423" s="107"/>
      <c r="M423" s="107"/>
      <c r="N423" s="108"/>
      <c r="O423" s="105">
        <f t="shared" si="25"/>
        <v>0</v>
      </c>
    </row>
    <row r="424" spans="1:15" s="384" customFormat="1" ht="12">
      <c r="A424" s="382"/>
      <c r="B424" s="385" t="s">
        <v>246</v>
      </c>
      <c r="C424" s="387">
        <v>0</v>
      </c>
      <c r="D424" s="388">
        <v>0</v>
      </c>
      <c r="E424" s="388">
        <v>0</v>
      </c>
      <c r="F424" s="388">
        <v>0</v>
      </c>
      <c r="G424" s="388">
        <v>0</v>
      </c>
      <c r="H424" s="388">
        <v>0</v>
      </c>
      <c r="I424" s="388">
        <v>0</v>
      </c>
      <c r="J424" s="388">
        <v>0</v>
      </c>
      <c r="K424" s="388"/>
      <c r="L424" s="388"/>
      <c r="M424" s="388"/>
      <c r="N424" s="389"/>
      <c r="O424" s="386">
        <f t="shared" si="25"/>
        <v>0</v>
      </c>
    </row>
    <row r="425" spans="1:15" s="384" customFormat="1" ht="12">
      <c r="A425" s="382"/>
      <c r="B425" s="383" t="s">
        <v>280</v>
      </c>
      <c r="C425" s="106">
        <v>0</v>
      </c>
      <c r="D425" s="107">
        <v>0</v>
      </c>
      <c r="E425" s="107">
        <v>0</v>
      </c>
      <c r="F425" s="107">
        <v>0</v>
      </c>
      <c r="G425" s="107">
        <v>0</v>
      </c>
      <c r="H425" s="107">
        <v>0</v>
      </c>
      <c r="I425" s="107">
        <v>0</v>
      </c>
      <c r="J425" s="107">
        <v>0</v>
      </c>
      <c r="K425" s="107"/>
      <c r="L425" s="107"/>
      <c r="M425" s="107"/>
      <c r="N425" s="108"/>
      <c r="O425" s="105">
        <f t="shared" si="25"/>
        <v>0</v>
      </c>
    </row>
    <row r="426" spans="1:15" s="384" customFormat="1" ht="12">
      <c r="A426" s="382"/>
      <c r="B426" s="385" t="s">
        <v>110</v>
      </c>
      <c r="C426" s="387">
        <v>0</v>
      </c>
      <c r="D426" s="388">
        <v>0</v>
      </c>
      <c r="E426" s="388">
        <v>0</v>
      </c>
      <c r="F426" s="388">
        <v>0</v>
      </c>
      <c r="G426" s="388">
        <v>0</v>
      </c>
      <c r="H426" s="388">
        <v>0</v>
      </c>
      <c r="I426" s="388">
        <v>0</v>
      </c>
      <c r="J426" s="388">
        <v>0</v>
      </c>
      <c r="K426" s="388"/>
      <c r="L426" s="388"/>
      <c r="M426" s="388"/>
      <c r="N426" s="389"/>
      <c r="O426" s="386">
        <f t="shared" si="25"/>
        <v>0</v>
      </c>
    </row>
    <row r="427" spans="1:15" s="384" customFormat="1" ht="12">
      <c r="A427" s="382"/>
      <c r="B427" s="385" t="s">
        <v>37</v>
      </c>
      <c r="C427" s="387">
        <v>0</v>
      </c>
      <c r="D427" s="388">
        <v>0</v>
      </c>
      <c r="E427" s="388">
        <v>0</v>
      </c>
      <c r="F427" s="388">
        <v>0</v>
      </c>
      <c r="G427" s="388">
        <v>0</v>
      </c>
      <c r="H427" s="388">
        <v>0</v>
      </c>
      <c r="I427" s="388">
        <v>0</v>
      </c>
      <c r="J427" s="388">
        <v>0</v>
      </c>
      <c r="K427" s="388"/>
      <c r="L427" s="388"/>
      <c r="M427" s="388"/>
      <c r="N427" s="389"/>
      <c r="O427" s="386">
        <f t="shared" si="25"/>
        <v>0</v>
      </c>
    </row>
    <row r="428" spans="1:15" s="384" customFormat="1" thickBot="1">
      <c r="A428" s="390"/>
      <c r="B428" s="391" t="s">
        <v>136</v>
      </c>
      <c r="C428" s="118">
        <f>SUM(C400:C427)</f>
        <v>7202</v>
      </c>
      <c r="D428" s="276">
        <f t="shared" ref="D428:O428" si="26">SUM(D400:D427)</f>
        <v>8134</v>
      </c>
      <c r="E428" s="276">
        <f t="shared" si="26"/>
        <v>8144</v>
      </c>
      <c r="F428" s="276">
        <f t="shared" si="26"/>
        <v>7573</v>
      </c>
      <c r="G428" s="276">
        <f t="shared" si="26"/>
        <v>7786</v>
      </c>
      <c r="H428" s="276">
        <f t="shared" si="26"/>
        <v>6844</v>
      </c>
      <c r="I428" s="276">
        <f t="shared" si="26"/>
        <v>7339</v>
      </c>
      <c r="J428" s="276">
        <f t="shared" si="26"/>
        <v>7338</v>
      </c>
      <c r="K428" s="276">
        <f t="shared" si="26"/>
        <v>0</v>
      </c>
      <c r="L428" s="276">
        <f t="shared" si="26"/>
        <v>0</v>
      </c>
      <c r="M428" s="276">
        <f t="shared" si="26"/>
        <v>0</v>
      </c>
      <c r="N428" s="277">
        <f t="shared" si="26"/>
        <v>0</v>
      </c>
      <c r="O428" s="117">
        <f t="shared" si="26"/>
        <v>60360</v>
      </c>
    </row>
    <row r="429" spans="1:15" s="384" customFormat="1" ht="12.75" customHeight="1" thickBot="1">
      <c r="A429" s="392" t="s">
        <v>132</v>
      </c>
      <c r="B429" s="290" t="s">
        <v>281</v>
      </c>
      <c r="C429" s="29">
        <v>21</v>
      </c>
      <c r="D429" s="30">
        <v>3</v>
      </c>
      <c r="E429" s="30">
        <v>15</v>
      </c>
      <c r="F429" s="30">
        <v>10</v>
      </c>
      <c r="G429" s="30">
        <v>35</v>
      </c>
      <c r="H429" s="30">
        <v>15</v>
      </c>
      <c r="I429" s="30">
        <v>15</v>
      </c>
      <c r="J429" s="30">
        <v>15</v>
      </c>
      <c r="K429" s="30"/>
      <c r="L429" s="30"/>
      <c r="M429" s="30"/>
      <c r="N429" s="31"/>
      <c r="O429" s="28">
        <f>SUM(C429:N429)</f>
        <v>129</v>
      </c>
    </row>
    <row r="430" spans="1:15" s="394" customFormat="1" ht="12.75" customHeight="1">
      <c r="A430" s="213" t="s">
        <v>282</v>
      </c>
      <c r="B430" s="393" t="s">
        <v>283</v>
      </c>
      <c r="C430" s="56">
        <v>2</v>
      </c>
      <c r="D430" s="57">
        <v>20</v>
      </c>
      <c r="E430" s="57">
        <v>0</v>
      </c>
      <c r="F430" s="57">
        <v>0</v>
      </c>
      <c r="G430" s="57">
        <v>2</v>
      </c>
      <c r="H430" s="57">
        <v>0</v>
      </c>
      <c r="I430" s="57">
        <v>15</v>
      </c>
      <c r="J430" s="57">
        <v>56</v>
      </c>
      <c r="K430" s="57"/>
      <c r="L430" s="57"/>
      <c r="M430" s="57"/>
      <c r="N430" s="58"/>
      <c r="O430" s="48">
        <f>SUM(C430:N430)</f>
        <v>95</v>
      </c>
    </row>
    <row r="431" spans="1:15" s="394" customFormat="1" ht="12.75" customHeight="1">
      <c r="A431" s="112"/>
      <c r="B431" s="395" t="s">
        <v>284</v>
      </c>
      <c r="C431" s="72">
        <v>0</v>
      </c>
      <c r="D431" s="64">
        <v>0</v>
      </c>
      <c r="E431" s="64">
        <v>0</v>
      </c>
      <c r="F431" s="64">
        <v>1</v>
      </c>
      <c r="G431" s="64">
        <v>0</v>
      </c>
      <c r="H431" s="64">
        <v>0</v>
      </c>
      <c r="I431" s="64">
        <v>0</v>
      </c>
      <c r="J431" s="64">
        <v>0</v>
      </c>
      <c r="K431" s="64"/>
      <c r="L431" s="64"/>
      <c r="M431" s="64"/>
      <c r="N431" s="65"/>
      <c r="O431" s="61"/>
    </row>
    <row r="432" spans="1:15" s="384" customFormat="1" ht="12.75" customHeight="1" thickBot="1">
      <c r="A432" s="330"/>
      <c r="B432" s="396" t="s">
        <v>285</v>
      </c>
      <c r="C432" s="75">
        <v>25</v>
      </c>
      <c r="D432" s="69">
        <v>78</v>
      </c>
      <c r="E432" s="69">
        <v>0</v>
      </c>
      <c r="F432" s="69">
        <v>59</v>
      </c>
      <c r="G432" s="69">
        <v>118</v>
      </c>
      <c r="H432" s="69">
        <v>0</v>
      </c>
      <c r="I432" s="69">
        <v>0</v>
      </c>
      <c r="J432" s="69">
        <v>18</v>
      </c>
      <c r="K432" s="69"/>
      <c r="L432" s="69"/>
      <c r="M432" s="69"/>
      <c r="N432" s="70"/>
      <c r="O432" s="40">
        <f>SUM(C432:N432)</f>
        <v>298</v>
      </c>
    </row>
    <row r="433" spans="1:15" s="384" customFormat="1" ht="12.75" customHeight="1" thickBot="1">
      <c r="A433" s="392" t="s">
        <v>286</v>
      </c>
      <c r="B433" s="290" t="s">
        <v>256</v>
      </c>
      <c r="C433" s="29">
        <v>0</v>
      </c>
      <c r="D433" s="30">
        <v>423</v>
      </c>
      <c r="E433" s="30">
        <v>0</v>
      </c>
      <c r="F433" s="30">
        <v>375</v>
      </c>
      <c r="G433" s="30">
        <v>359</v>
      </c>
      <c r="H433" s="30">
        <v>0</v>
      </c>
      <c r="I433" s="30">
        <v>0</v>
      </c>
      <c r="J433" s="30">
        <v>0</v>
      </c>
      <c r="K433" s="30"/>
      <c r="L433" s="30"/>
      <c r="M433" s="30"/>
      <c r="N433" s="31"/>
      <c r="O433" s="28">
        <f>SUM(C433:N433)</f>
        <v>1157</v>
      </c>
    </row>
    <row r="434" spans="1:15" s="384" customFormat="1" ht="12.75" customHeight="1">
      <c r="A434" s="191" t="s">
        <v>134</v>
      </c>
      <c r="B434" s="397" t="s">
        <v>287</v>
      </c>
      <c r="C434" s="284">
        <v>1</v>
      </c>
      <c r="D434" s="398">
        <v>2</v>
      </c>
      <c r="E434" s="398">
        <v>1</v>
      </c>
      <c r="F434" s="398">
        <v>0</v>
      </c>
      <c r="G434" s="398">
        <v>0</v>
      </c>
      <c r="H434" s="398">
        <v>0</v>
      </c>
      <c r="I434" s="398">
        <v>0</v>
      </c>
      <c r="J434" s="398">
        <v>0</v>
      </c>
      <c r="K434" s="398"/>
      <c r="L434" s="398"/>
      <c r="M434" s="398"/>
      <c r="N434" s="399"/>
      <c r="O434" s="283">
        <f>SUM(C434:N434)</f>
        <v>4</v>
      </c>
    </row>
    <row r="435" spans="1:15" s="384" customFormat="1" ht="12.75" customHeight="1">
      <c r="A435" s="103"/>
      <c r="B435" s="400" t="s">
        <v>288</v>
      </c>
      <c r="C435" s="62"/>
      <c r="D435" s="63"/>
      <c r="E435" s="248">
        <v>1</v>
      </c>
      <c r="F435" s="248">
        <v>61</v>
      </c>
      <c r="G435" s="248">
        <v>95</v>
      </c>
      <c r="H435" s="248">
        <v>9</v>
      </c>
      <c r="I435" s="248">
        <v>38</v>
      </c>
      <c r="J435" s="248">
        <v>40</v>
      </c>
      <c r="K435" s="248"/>
      <c r="L435" s="248"/>
      <c r="M435" s="248"/>
      <c r="N435" s="249"/>
      <c r="O435" s="246">
        <f>SUM(C435:N435)</f>
        <v>244</v>
      </c>
    </row>
    <row r="436" spans="1:15" s="384" customFormat="1" ht="12.75" customHeight="1">
      <c r="A436" s="401"/>
      <c r="B436" s="402" t="s">
        <v>289</v>
      </c>
      <c r="C436" s="403"/>
      <c r="D436" s="404"/>
      <c r="E436" s="405">
        <v>1</v>
      </c>
      <c r="F436" s="405">
        <v>61</v>
      </c>
      <c r="G436" s="405">
        <v>95</v>
      </c>
      <c r="H436" s="405">
        <v>9</v>
      </c>
      <c r="I436" s="405">
        <v>38</v>
      </c>
      <c r="J436" s="405">
        <v>40</v>
      </c>
      <c r="K436" s="405"/>
      <c r="L436" s="405"/>
      <c r="M436" s="405"/>
      <c r="N436" s="406"/>
      <c r="O436" s="407">
        <f>SUM(E436:N436)</f>
        <v>244</v>
      </c>
    </row>
    <row r="437" spans="1:15" s="384" customFormat="1" ht="12.75" customHeight="1" thickBot="1">
      <c r="A437" s="408"/>
      <c r="B437" s="409" t="s">
        <v>290</v>
      </c>
      <c r="C437" s="287">
        <v>1628</v>
      </c>
      <c r="D437" s="288">
        <v>813</v>
      </c>
      <c r="E437" s="288">
        <v>966</v>
      </c>
      <c r="F437" s="288">
        <v>708</v>
      </c>
      <c r="G437" s="288">
        <v>381</v>
      </c>
      <c r="H437" s="288">
        <v>297</v>
      </c>
      <c r="I437" s="288">
        <v>295</v>
      </c>
      <c r="J437" s="288">
        <v>295</v>
      </c>
      <c r="K437" s="288"/>
      <c r="L437" s="288"/>
      <c r="M437" s="288"/>
      <c r="N437" s="289"/>
      <c r="O437" s="286">
        <f>SUM(C437:N437)</f>
        <v>5383</v>
      </c>
    </row>
    <row r="438" spans="1:15" ht="13.5" thickBot="1">
      <c r="A438" s="410"/>
      <c r="B438" s="411" t="s">
        <v>291</v>
      </c>
      <c r="C438" s="93">
        <f>SUM(C428:C437)</f>
        <v>8879</v>
      </c>
      <c r="D438" s="94">
        <f t="shared" ref="D438:O438" si="27">SUM(D428:D437)</f>
        <v>9473</v>
      </c>
      <c r="E438" s="94">
        <f t="shared" si="27"/>
        <v>9128</v>
      </c>
      <c r="F438" s="94">
        <f t="shared" si="27"/>
        <v>8848</v>
      </c>
      <c r="G438" s="94">
        <f t="shared" si="27"/>
        <v>8871</v>
      </c>
      <c r="H438" s="94">
        <f t="shared" si="27"/>
        <v>7174</v>
      </c>
      <c r="I438" s="94">
        <f t="shared" si="27"/>
        <v>7740</v>
      </c>
      <c r="J438" s="94">
        <f t="shared" si="27"/>
        <v>7802</v>
      </c>
      <c r="K438" s="94">
        <f t="shared" si="27"/>
        <v>0</v>
      </c>
      <c r="L438" s="94">
        <f t="shared" si="27"/>
        <v>0</v>
      </c>
      <c r="M438" s="94">
        <f t="shared" si="27"/>
        <v>0</v>
      </c>
      <c r="N438" s="95">
        <f t="shared" si="27"/>
        <v>0</v>
      </c>
      <c r="O438" s="92">
        <f t="shared" si="27"/>
        <v>67914</v>
      </c>
    </row>
  </sheetData>
  <mergeCells count="45">
    <mergeCell ref="A100:O100"/>
    <mergeCell ref="A1:O1"/>
    <mergeCell ref="A2:O2"/>
    <mergeCell ref="A4:O4"/>
    <mergeCell ref="A5:O5"/>
    <mergeCell ref="A6:O6"/>
    <mergeCell ref="A37:O37"/>
    <mergeCell ref="A38:O38"/>
    <mergeCell ref="A40:O40"/>
    <mergeCell ref="A41:O41"/>
    <mergeCell ref="A42:O42"/>
    <mergeCell ref="A99:O99"/>
    <mergeCell ref="A193:O193"/>
    <mergeCell ref="A102:O102"/>
    <mergeCell ref="A103:O103"/>
    <mergeCell ref="A104:O104"/>
    <mergeCell ref="A141:O141"/>
    <mergeCell ref="A142:O142"/>
    <mergeCell ref="A144:O144"/>
    <mergeCell ref="A145:O145"/>
    <mergeCell ref="A146:O146"/>
    <mergeCell ref="A189:O189"/>
    <mergeCell ref="A190:O190"/>
    <mergeCell ref="A192:O192"/>
    <mergeCell ref="A348:O348"/>
    <mergeCell ref="A194:O194"/>
    <mergeCell ref="A245:O245"/>
    <mergeCell ref="A246:O246"/>
    <mergeCell ref="A248:O248"/>
    <mergeCell ref="A249:O249"/>
    <mergeCell ref="A250:O250"/>
    <mergeCell ref="A307:O307"/>
    <mergeCell ref="A308:O308"/>
    <mergeCell ref="A310:O310"/>
    <mergeCell ref="A311:O311"/>
    <mergeCell ref="A312:O312"/>
    <mergeCell ref="A392:O392"/>
    <mergeCell ref="A393:O393"/>
    <mergeCell ref="A394:O394"/>
    <mergeCell ref="A349:O349"/>
    <mergeCell ref="A351:O351"/>
    <mergeCell ref="A352:O352"/>
    <mergeCell ref="A353:O353"/>
    <mergeCell ref="A389:O389"/>
    <mergeCell ref="A390:O390"/>
  </mergeCells>
  <printOptions horizontalCentered="1" verticalCentered="1"/>
  <pageMargins left="0.39370078740157483" right="0.39370078740157483" top="0.39370078740157483" bottom="0.39370078740157483" header="0" footer="0"/>
  <pageSetup scale="65" orientation="landscape" horizontalDpi="300" verticalDpi="300" r:id="rId1"/>
  <headerFooter alignWithMargins="0"/>
  <rowBreaks count="8" manualBreakCount="8">
    <brk id="36" max="16383" man="1"/>
    <brk id="98" max="16383" man="1"/>
    <brk id="140" max="16383" man="1"/>
    <brk id="188" max="16383" man="1"/>
    <brk id="244" max="16383" man="1"/>
    <brk id="306" max="16383" man="1"/>
    <brk id="347" max="16383" man="1"/>
    <brk id="388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Ayuntamiento de Saltillo</dc:creator>
  <cp:lastModifiedBy>*</cp:lastModifiedBy>
  <cp:lastPrinted>2013-09-25T16:04:02Z</cp:lastPrinted>
  <dcterms:created xsi:type="dcterms:W3CDTF">2013-09-04T18:42:00Z</dcterms:created>
  <dcterms:modified xsi:type="dcterms:W3CDTF">2013-09-25T16:05:21Z</dcterms:modified>
</cp:coreProperties>
</file>